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ntroller\TAX COMPLIANCE\UBIT\UBIT 2022-2023\Outgoing documents - questionnaires &amp; presentations\"/>
    </mc:Choice>
  </mc:AlternateContent>
  <xr:revisionPtr revIDLastSave="0" documentId="13_ncr:1_{D18970F8-EBF0-42CA-8433-2A80FC28D0AB}" xr6:coauthVersionLast="47" xr6:coauthVersionMax="47" xr10:uidLastSave="{00000000-0000-0000-0000-000000000000}"/>
  <bookViews>
    <workbookView xWindow="28680" yWindow="-120" windowWidth="29040" windowHeight="15840" tabRatio="845" xr2:uid="{00000000-000D-0000-FFFF-FFFF00000000}"/>
  </bookViews>
  <sheets>
    <sheet name="Total" sheetId="6" r:id="rId1"/>
    <sheet name="Department A" sheetId="5" r:id="rId2"/>
    <sheet name="Department B" sheetId="8" r:id="rId3"/>
    <sheet name="Example Total" sheetId="1" r:id="rId4"/>
    <sheet name="Example Dept A" sheetId="2" r:id="rId5"/>
    <sheet name="Example Dept B" sheetId="3" r:id="rId6"/>
  </sheets>
  <definedNames>
    <definedName name="_xlnm.Print_Area" localSheetId="1">'Department A'!$A$1:$D$41</definedName>
    <definedName name="_xlnm.Print_Area" localSheetId="2">'Department B'!$A$1:$D$41</definedName>
    <definedName name="_xlnm.Print_Area" localSheetId="4">'Example Dept A'!$A$1:$D$36</definedName>
    <definedName name="_xlnm.Print_Area" localSheetId="5">'Example Dept B'!$A$1:$D$36</definedName>
    <definedName name="_xlnm.Print_Area" localSheetId="3">'Example Total'!$A$1:$E$39</definedName>
    <definedName name="_xlnm.Print_Area" localSheetId="0">Total!$A$1:$E$49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6" l="1"/>
  <c r="D4" i="6"/>
  <c r="C39" i="8" l="1"/>
  <c r="C15" i="8"/>
  <c r="C39" i="5"/>
  <c r="C41" i="8" l="1"/>
  <c r="D41" i="6"/>
  <c r="D31" i="6"/>
  <c r="D23" i="6"/>
  <c r="D10" i="6"/>
  <c r="D39" i="6"/>
  <c r="D30" i="6"/>
  <c r="D22" i="6"/>
  <c r="D8" i="6"/>
  <c r="D37" i="6"/>
  <c r="D29" i="6"/>
  <c r="D21" i="6"/>
  <c r="D12" i="6"/>
  <c r="D36" i="6"/>
  <c r="D28" i="6"/>
  <c r="D20" i="6"/>
  <c r="D35" i="6"/>
  <c r="D27" i="6"/>
  <c r="D19" i="6"/>
  <c r="D24" i="6"/>
  <c r="D34" i="6"/>
  <c r="D26" i="6"/>
  <c r="D15" i="6"/>
  <c r="D33" i="6"/>
  <c r="D25" i="6"/>
  <c r="D14" i="6"/>
  <c r="D32" i="6"/>
  <c r="C5" i="6"/>
  <c r="C4" i="6"/>
  <c r="C15" i="5" l="1"/>
  <c r="C41" i="5" s="1"/>
  <c r="E16" i="1"/>
  <c r="E17" i="1"/>
  <c r="E18" i="1"/>
  <c r="C34" i="3"/>
  <c r="C36" i="3" s="1"/>
  <c r="C13" i="2"/>
  <c r="C34" i="2"/>
  <c r="D12" i="1" l="1"/>
  <c r="D37" i="1"/>
  <c r="D35" i="1"/>
  <c r="D33" i="1"/>
  <c r="D31" i="1"/>
  <c r="D29" i="1"/>
  <c r="D27" i="1"/>
  <c r="D25" i="1"/>
  <c r="D23" i="1"/>
  <c r="D21" i="1"/>
  <c r="D19" i="1"/>
  <c r="D14" i="1"/>
  <c r="D11" i="1"/>
  <c r="D9" i="1"/>
  <c r="E9" i="1" s="1"/>
  <c r="D38" i="1"/>
  <c r="D36" i="1"/>
  <c r="D34" i="1"/>
  <c r="D32" i="1"/>
  <c r="D30" i="1"/>
  <c r="D28" i="1"/>
  <c r="D26" i="1"/>
  <c r="D24" i="1"/>
  <c r="D22" i="1"/>
  <c r="D20" i="1"/>
  <c r="D15" i="1"/>
  <c r="D13" i="1"/>
  <c r="D10" i="1"/>
  <c r="D8" i="1"/>
  <c r="E8" i="1" s="1"/>
  <c r="C36" i="2"/>
  <c r="C37" i="1" s="1"/>
  <c r="C41" i="6" l="1"/>
  <c r="C35" i="6"/>
  <c r="C37" i="6"/>
  <c r="C34" i="6"/>
  <c r="C36" i="6"/>
  <c r="C12" i="6"/>
  <c r="C20" i="6"/>
  <c r="C24" i="6"/>
  <c r="C28" i="6"/>
  <c r="C32" i="6"/>
  <c r="C14" i="6"/>
  <c r="C21" i="6"/>
  <c r="C25" i="6"/>
  <c r="C29" i="6"/>
  <c r="C33" i="6"/>
  <c r="C8" i="6"/>
  <c r="C15" i="6"/>
  <c r="C22" i="6"/>
  <c r="C26" i="6"/>
  <c r="C30" i="6"/>
  <c r="C10" i="6"/>
  <c r="C19" i="6"/>
  <c r="C23" i="6"/>
  <c r="C27" i="6"/>
  <c r="C31" i="6"/>
  <c r="C39" i="6"/>
  <c r="E37" i="1"/>
  <c r="C15" i="1"/>
  <c r="E15" i="1" s="1"/>
  <c r="C22" i="1"/>
  <c r="E22" i="1" s="1"/>
  <c r="C26" i="1"/>
  <c r="E26" i="1" s="1"/>
  <c r="C30" i="1"/>
  <c r="E30" i="1" s="1"/>
  <c r="C34" i="1"/>
  <c r="E34" i="1" s="1"/>
  <c r="C38" i="1"/>
  <c r="E38" i="1" s="1"/>
  <c r="C21" i="1"/>
  <c r="E21" i="1" s="1"/>
  <c r="C29" i="1"/>
  <c r="E29" i="1" s="1"/>
  <c r="C12" i="1"/>
  <c r="E12" i="1" s="1"/>
  <c r="C23" i="1"/>
  <c r="E23" i="1" s="1"/>
  <c r="C31" i="1"/>
  <c r="E31" i="1" s="1"/>
  <c r="C10" i="1"/>
  <c r="E10" i="1" s="1"/>
  <c r="C13" i="1"/>
  <c r="E13" i="1" s="1"/>
  <c r="C20" i="1"/>
  <c r="E20" i="1" s="1"/>
  <c r="C24" i="1"/>
  <c r="E24" i="1" s="1"/>
  <c r="C28" i="1"/>
  <c r="E28" i="1" s="1"/>
  <c r="C32" i="1"/>
  <c r="E32" i="1" s="1"/>
  <c r="C36" i="1"/>
  <c r="E36" i="1" s="1"/>
  <c r="C14" i="1"/>
  <c r="E14" i="1" s="1"/>
  <c r="C25" i="1"/>
  <c r="E25" i="1" s="1"/>
  <c r="C33" i="1"/>
  <c r="E33" i="1" s="1"/>
  <c r="C19" i="1"/>
  <c r="E19" i="1" s="1"/>
  <c r="C27" i="1"/>
  <c r="E27" i="1" s="1"/>
  <c r="C35" i="1"/>
  <c r="E35" i="1" s="1"/>
  <c r="C11" i="1"/>
  <c r="E11" i="1" s="1"/>
  <c r="E41" i="6" l="1"/>
  <c r="E30" i="6"/>
  <c r="E34" i="6"/>
  <c r="E19" i="6"/>
  <c r="E29" i="6"/>
  <c r="E32" i="6"/>
  <c r="E39" i="6"/>
  <c r="E23" i="6"/>
  <c r="E26" i="6"/>
  <c r="E33" i="6"/>
  <c r="E14" i="6"/>
  <c r="E20" i="6"/>
  <c r="E37" i="6"/>
  <c r="E27" i="6"/>
  <c r="E8" i="6"/>
  <c r="E21" i="6"/>
  <c r="E24" i="6"/>
  <c r="E22" i="6"/>
  <c r="E12" i="6"/>
  <c r="E35" i="6"/>
  <c r="E31" i="6"/>
  <c r="E10" i="6"/>
  <c r="E15" i="6"/>
  <c r="E25" i="6"/>
  <c r="E28" i="6"/>
  <c r="E36" i="6"/>
</calcChain>
</file>

<file path=xl/sharedStrings.xml><?xml version="1.0" encoding="utf-8"?>
<sst xmlns="http://schemas.openxmlformats.org/spreadsheetml/2006/main" count="277" uniqueCount="45">
  <si>
    <t>Unrelated Business Income Summary</t>
  </si>
  <si>
    <t>Revenues:</t>
  </si>
  <si>
    <t>Unrelated</t>
  </si>
  <si>
    <t>Cost of Good Sold</t>
  </si>
  <si>
    <t>Gross Profit of (Loss)</t>
  </si>
  <si>
    <t>Operating Expenses</t>
  </si>
  <si>
    <t>OCO</t>
  </si>
  <si>
    <t>Total Salaries</t>
  </si>
  <si>
    <t>Total OPS</t>
  </si>
  <si>
    <t>Total Repairs &amp; Maintenance</t>
  </si>
  <si>
    <t>Total Bad Debts</t>
  </si>
  <si>
    <t>Total Auxiliary Overhead &amp; Transfers</t>
  </si>
  <si>
    <t>Total Other Purchases for Resale</t>
  </si>
  <si>
    <t>Total Promotion Advertising</t>
  </si>
  <si>
    <t>Total Independent Contractors</t>
  </si>
  <si>
    <t>Total Communication &amp; Freight</t>
  </si>
  <si>
    <t>Total Printing &amp; Reproduction</t>
  </si>
  <si>
    <t>Total Travel</t>
  </si>
  <si>
    <t>Total Utilities - Electricity</t>
  </si>
  <si>
    <t>Total Current Charges - Construction Other</t>
  </si>
  <si>
    <t>Total Supplies</t>
  </si>
  <si>
    <t>Total Miscellaneous</t>
  </si>
  <si>
    <t>Total Expenditures</t>
  </si>
  <si>
    <t>Department A</t>
  </si>
  <si>
    <t xml:space="preserve">Total </t>
  </si>
  <si>
    <t xml:space="preserve">Total Revenues/Unrelated </t>
  </si>
  <si>
    <t>From Worksheet</t>
  </si>
  <si>
    <t>Example</t>
  </si>
  <si>
    <t>Department B</t>
  </si>
  <si>
    <t>Name</t>
  </si>
  <si>
    <t>Ciro L. Castro</t>
  </si>
  <si>
    <t>305-348-2655</t>
  </si>
  <si>
    <t>308-348-6764</t>
  </si>
  <si>
    <t>tax@fiu.edu</t>
  </si>
  <si>
    <t>Example Activity</t>
  </si>
  <si>
    <t>Net Profit/(Loss)</t>
  </si>
  <si>
    <t>Department</t>
  </si>
  <si>
    <t>Edgar Salazar</t>
  </si>
  <si>
    <t>Note: Please refer to the Example Tabs for completing the Departmental Excel Sheets.   However, do not hesitate to contact the Tax Compliance Office if you have any questions.</t>
  </si>
  <si>
    <t>Postage</t>
  </si>
  <si>
    <t>Depreciation</t>
  </si>
  <si>
    <t>Interest expense</t>
  </si>
  <si>
    <t>Activity #</t>
  </si>
  <si>
    <t>FY 2022 - 2023</t>
  </si>
  <si>
    <t>2023 Reporting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</si>
</sst>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u/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4" fillId="0" borderId="0" xfId="0" applyFont="1"/>
    <xf numFmtId="0" fontId="5" fillId="0" borderId="0" xfId="0" applyFont="1"/>
    <xf numFmtId="43" fontId="6" fillId="0" borderId="0" xfId="1" applyFont="1"/>
    <xf numFmtId="44" fontId="0" fillId="0" borderId="0" xfId="2" applyFont="1"/>
    <xf numFmtId="44" fontId="8" fillId="0" borderId="0" xfId="2" applyFont="1" applyAlignment="1">
      <alignment horizontal="center"/>
    </xf>
    <xf numFmtId="44" fontId="4" fillId="0" borderId="0" xfId="2" applyFont="1" applyAlignment="1"/>
    <xf numFmtId="44" fontId="6" fillId="0" borderId="0" xfId="2" applyFont="1"/>
    <xf numFmtId="0" fontId="10" fillId="0" borderId="0" xfId="0" applyFont="1"/>
    <xf numFmtId="44" fontId="0" fillId="0" borderId="0" xfId="0" applyNumberFormat="1"/>
    <xf numFmtId="0" fontId="0" fillId="0" borderId="0" xfId="0" applyAlignment="1">
      <alignment horizontal="center" vertical="center" wrapText="1"/>
    </xf>
    <xf numFmtId="0" fontId="0" fillId="2" borderId="0" xfId="0" applyFill="1"/>
    <xf numFmtId="44" fontId="0" fillId="0" borderId="9" xfId="2" applyFont="1" applyBorder="1"/>
    <xf numFmtId="44" fontId="0" fillId="0" borderId="9" xfId="0" applyNumberFormat="1" applyBorder="1"/>
    <xf numFmtId="43" fontId="6" fillId="0" borderId="9" xfId="1" applyFont="1" applyBorder="1"/>
    <xf numFmtId="0" fontId="11" fillId="2" borderId="0" xfId="3" applyFill="1" applyBorder="1" applyAlignment="1" applyProtection="1"/>
    <xf numFmtId="44" fontId="7" fillId="0" borderId="4" xfId="2" applyFont="1" applyBorder="1" applyAlignment="1">
      <alignment horizontal="center"/>
    </xf>
    <xf numFmtId="44" fontId="7" fillId="0" borderId="6" xfId="2" applyFont="1" applyBorder="1" applyAlignment="1">
      <alignment horizontal="center"/>
    </xf>
    <xf numFmtId="44" fontId="9" fillId="0" borderId="2" xfId="2" applyFont="1" applyBorder="1" applyAlignment="1">
      <alignment horizontal="center"/>
    </xf>
    <xf numFmtId="44" fontId="9" fillId="0" borderId="0" xfId="2" applyFont="1" applyBorder="1" applyAlignment="1">
      <alignment horizontal="center"/>
    </xf>
    <xf numFmtId="44" fontId="9" fillId="0" borderId="1" xfId="2" applyFont="1" applyBorder="1" applyAlignment="1">
      <alignment horizontal="center"/>
    </xf>
    <xf numFmtId="44" fontId="9" fillId="0" borderId="3" xfId="2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44" fontId="9" fillId="0" borderId="7" xfId="2" applyFont="1" applyBorder="1" applyAlignment="1">
      <alignment horizontal="center"/>
    </xf>
    <xf numFmtId="0" fontId="3" fillId="0" borderId="0" xfId="0" applyFont="1"/>
    <xf numFmtId="44" fontId="0" fillId="0" borderId="0" xfId="2" applyFont="1" applyBorder="1"/>
    <xf numFmtId="44" fontId="7" fillId="0" borderId="11" xfId="2" applyFont="1" applyBorder="1" applyAlignment="1">
      <alignment horizontal="center"/>
    </xf>
    <xf numFmtId="44" fontId="2" fillId="0" borderId="0" xfId="2" applyFont="1" applyBorder="1"/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44" fontId="7" fillId="0" borderId="10" xfId="2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44" fontId="3" fillId="3" borderId="20" xfId="2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44" fontId="0" fillId="0" borderId="7" xfId="2" applyFont="1" applyBorder="1"/>
    <xf numFmtId="44" fontId="0" fillId="0" borderId="7" xfId="0" applyNumberFormat="1" applyBorder="1"/>
    <xf numFmtId="44" fontId="3" fillId="0" borderId="0" xfId="2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44" fontId="3" fillId="0" borderId="0" xfId="2" applyFont="1" applyFill="1" applyBorder="1"/>
    <xf numFmtId="44" fontId="7" fillId="0" borderId="0" xfId="2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4" fontId="0" fillId="0" borderId="0" xfId="2" applyFont="1" applyFill="1" applyBorder="1"/>
    <xf numFmtId="44" fontId="3" fillId="0" borderId="0" xfId="2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44" fontId="9" fillId="0" borderId="1" xfId="2" applyFont="1" applyBorder="1" applyAlignment="1">
      <alignment horizontal="center"/>
    </xf>
    <xf numFmtId="44" fontId="9" fillId="0" borderId="3" xfId="2" applyFont="1" applyBorder="1" applyAlignment="1">
      <alignment horizontal="center"/>
    </xf>
    <xf numFmtId="44" fontId="9" fillId="0" borderId="4" xfId="2" applyFont="1" applyBorder="1" applyAlignment="1">
      <alignment horizontal="center"/>
    </xf>
    <xf numFmtId="44" fontId="9" fillId="0" borderId="5" xfId="2" applyFont="1" applyBorder="1" applyAlignment="1">
      <alignment horizontal="center"/>
    </xf>
    <xf numFmtId="44" fontId="9" fillId="0" borderId="6" xfId="2" applyFont="1" applyBorder="1" applyAlignment="1">
      <alignment horizontal="center"/>
    </xf>
    <xf numFmtId="44" fontId="9" fillId="0" borderId="8" xfId="2" applyFont="1" applyBorder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x@fiu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tabSelected="1" workbookViewId="0">
      <selection sqref="A1:A3"/>
    </sheetView>
  </sheetViews>
  <sheetFormatPr defaultRowHeight="15" x14ac:dyDescent="0.25"/>
  <cols>
    <col min="1" max="1" width="15.5703125" customWidth="1"/>
    <col min="2" max="2" width="40.42578125" bestFit="1" customWidth="1"/>
    <col min="3" max="5" width="20.7109375" customWidth="1"/>
    <col min="6" max="7" width="8.85546875" customWidth="1"/>
  </cols>
  <sheetData>
    <row r="1" spans="1:5" x14ac:dyDescent="0.25">
      <c r="A1" s="1" t="s">
        <v>43</v>
      </c>
      <c r="C1" s="41" t="s">
        <v>42</v>
      </c>
      <c r="D1" s="41" t="s">
        <v>42</v>
      </c>
    </row>
    <row r="2" spans="1:5" ht="15.75" thickBot="1" x14ac:dyDescent="0.3">
      <c r="A2" s="1" t="s">
        <v>0</v>
      </c>
      <c r="C2" s="42"/>
      <c r="D2" s="42"/>
    </row>
    <row r="3" spans="1:5" x14ac:dyDescent="0.25">
      <c r="A3" s="1" t="s">
        <v>44</v>
      </c>
      <c r="B3" s="1"/>
      <c r="C3" s="28"/>
      <c r="D3" s="28"/>
    </row>
    <row r="4" spans="1:5" x14ac:dyDescent="0.25">
      <c r="B4" s="1"/>
      <c r="C4" s="31" t="str">
        <f>'Department A'!C4</f>
        <v>Department A</v>
      </c>
      <c r="D4" s="31" t="str">
        <f>'Department B'!C4</f>
        <v>Department B</v>
      </c>
      <c r="E4" s="29" t="s">
        <v>36</v>
      </c>
    </row>
    <row r="5" spans="1:5" s="10" customFormat="1" ht="28.15" customHeight="1" x14ac:dyDescent="0.2">
      <c r="C5" s="27" t="str">
        <f>'Department A'!C5</f>
        <v>Name</v>
      </c>
      <c r="D5" s="27" t="str">
        <f>'Department B'!C5</f>
        <v>Name</v>
      </c>
      <c r="E5" s="30" t="s">
        <v>24</v>
      </c>
    </row>
    <row r="6" spans="1:5" x14ac:dyDescent="0.25">
      <c r="C6" s="5"/>
      <c r="D6" s="4"/>
    </row>
    <row r="7" spans="1:5" x14ac:dyDescent="0.25">
      <c r="C7" s="6"/>
      <c r="D7" s="4"/>
    </row>
    <row r="8" spans="1:5" x14ac:dyDescent="0.25">
      <c r="A8" s="25">
        <v>6750000</v>
      </c>
      <c r="B8" s="1" t="s">
        <v>1</v>
      </c>
      <c r="C8" s="4">
        <f ca="1">SUMIF('Department A'!A:D,Total!A:A,'Department A'!C:C)</f>
        <v>0</v>
      </c>
      <c r="D8" s="4">
        <f ca="1">SUMIF('Department B'!A:D,A:A,'Department B'!C:C)</f>
        <v>0</v>
      </c>
      <c r="E8" s="9">
        <f ca="1">C8+D8</f>
        <v>0</v>
      </c>
    </row>
    <row r="9" spans="1:5" x14ac:dyDescent="0.25">
      <c r="C9" s="4"/>
      <c r="D9" s="4"/>
      <c r="E9" s="9"/>
    </row>
    <row r="10" spans="1:5" x14ac:dyDescent="0.25">
      <c r="A10" s="1">
        <v>6751199</v>
      </c>
      <c r="B10" s="1" t="s">
        <v>2</v>
      </c>
      <c r="C10" s="4">
        <f ca="1">SUMIF('Department A'!A:D,Total!A:A,'Department A'!C:C)</f>
        <v>0</v>
      </c>
      <c r="D10" s="4">
        <f ca="1">SUMIF('Department B'!A:D,A:A,'Department B'!C:C)</f>
        <v>0</v>
      </c>
      <c r="E10" s="9">
        <f t="shared" ref="E10:E41" ca="1" si="0">C10+D10</f>
        <v>0</v>
      </c>
    </row>
    <row r="11" spans="1:5" x14ac:dyDescent="0.25">
      <c r="C11" s="4"/>
      <c r="D11" s="4"/>
      <c r="E11" s="9"/>
    </row>
    <row r="12" spans="1:5" x14ac:dyDescent="0.25">
      <c r="A12" s="1">
        <v>6759999</v>
      </c>
      <c r="B12" s="1" t="s">
        <v>25</v>
      </c>
      <c r="C12" s="4">
        <f ca="1">SUMIF('Department A'!A:D,Total!A:A,'Department A'!C:C)</f>
        <v>0</v>
      </c>
      <c r="D12" s="4">
        <f ca="1">SUMIF('Department B'!A:D,A:A,'Department B'!C:C)</f>
        <v>0</v>
      </c>
      <c r="E12" s="9">
        <f t="shared" ca="1" si="0"/>
        <v>0</v>
      </c>
    </row>
    <row r="13" spans="1:5" x14ac:dyDescent="0.25">
      <c r="B13" s="2"/>
      <c r="C13" s="4"/>
      <c r="D13" s="4"/>
      <c r="E13" s="9"/>
    </row>
    <row r="14" spans="1:5" x14ac:dyDescent="0.25">
      <c r="A14" s="1">
        <v>6761199</v>
      </c>
      <c r="B14" s="1" t="s">
        <v>3</v>
      </c>
      <c r="C14" s="4">
        <f ca="1">SUMIF('Department A'!A:D,Total!A:A,'Department A'!C:C)</f>
        <v>0</v>
      </c>
      <c r="D14" s="4">
        <f ca="1">SUMIF('Department B'!A:D,A:A,'Department B'!C:C)</f>
        <v>0</v>
      </c>
      <c r="E14" s="9">
        <f t="shared" ca="1" si="0"/>
        <v>0</v>
      </c>
    </row>
    <row r="15" spans="1:5" x14ac:dyDescent="0.25">
      <c r="B15" t="s">
        <v>4</v>
      </c>
      <c r="C15" s="4">
        <f ca="1">SUMIF('Department A'!A:D,Total!A:A,'Department A'!C:C)</f>
        <v>0</v>
      </c>
      <c r="D15" s="4">
        <f ca="1">SUMIF('Department B'!A:D,A:A,'Department B'!C:C)</f>
        <v>0</v>
      </c>
      <c r="E15" s="9">
        <f t="shared" ca="1" si="0"/>
        <v>0</v>
      </c>
    </row>
    <row r="16" spans="1:5" x14ac:dyDescent="0.25">
      <c r="C16" s="4"/>
      <c r="D16" s="4"/>
      <c r="E16" s="9"/>
    </row>
    <row r="17" spans="1:5" x14ac:dyDescent="0.25">
      <c r="B17" s="8" t="s">
        <v>5</v>
      </c>
      <c r="C17" s="4"/>
      <c r="D17" s="4"/>
      <c r="E17" s="9"/>
    </row>
    <row r="18" spans="1:5" x14ac:dyDescent="0.25">
      <c r="C18" s="4"/>
      <c r="D18" s="4"/>
      <c r="E18" s="9"/>
    </row>
    <row r="19" spans="1:5" x14ac:dyDescent="0.25">
      <c r="A19" s="1">
        <v>7709000</v>
      </c>
      <c r="B19" s="1" t="s">
        <v>6</v>
      </c>
      <c r="C19" s="4">
        <f ca="1">SUMIF('Department A'!A:D,Total!A:A,'Department A'!C:C)</f>
        <v>0</v>
      </c>
      <c r="D19" s="4">
        <f ca="1">SUMIF('Department B'!A:D,A:A,'Department B'!C:C)</f>
        <v>0</v>
      </c>
      <c r="E19" s="9">
        <f t="shared" ca="1" si="0"/>
        <v>0</v>
      </c>
    </row>
    <row r="20" spans="1:5" x14ac:dyDescent="0.25">
      <c r="A20" s="1">
        <v>7711000</v>
      </c>
      <c r="B20" s="1" t="s">
        <v>7</v>
      </c>
      <c r="C20" s="4">
        <f ca="1">SUMIF('Department A'!A:D,Total!A:A,'Department A'!C:C)</f>
        <v>0</v>
      </c>
      <c r="D20" s="4">
        <f ca="1">SUMIF('Department B'!A:D,A:A,'Department B'!C:C)</f>
        <v>0</v>
      </c>
      <c r="E20" s="9">
        <f t="shared" ca="1" si="0"/>
        <v>0</v>
      </c>
    </row>
    <row r="21" spans="1:5" x14ac:dyDescent="0.25">
      <c r="A21" s="1">
        <v>7715000</v>
      </c>
      <c r="B21" s="1" t="s">
        <v>8</v>
      </c>
      <c r="C21" s="4">
        <f ca="1">SUMIF('Department A'!A:D,Total!A:A,'Department A'!C:C)</f>
        <v>0</v>
      </c>
      <c r="D21" s="4">
        <f ca="1">SUMIF('Department B'!A:D,A:A,'Department B'!C:C)</f>
        <v>0</v>
      </c>
      <c r="E21" s="9">
        <f t="shared" ca="1" si="0"/>
        <v>0</v>
      </c>
    </row>
    <row r="22" spans="1:5" x14ac:dyDescent="0.25">
      <c r="A22" s="1">
        <v>7690010</v>
      </c>
      <c r="B22" s="1" t="s">
        <v>39</v>
      </c>
      <c r="C22" s="4">
        <f ca="1">SUMIF('Department A'!A:D,Total!A:A,'Department A'!C:C)</f>
        <v>0</v>
      </c>
      <c r="D22" s="4">
        <f ca="1">SUMIF('Department B'!A:D,A:A,'Department B'!C:C)</f>
        <v>0</v>
      </c>
      <c r="E22" s="9">
        <f t="shared" ca="1" si="0"/>
        <v>0</v>
      </c>
    </row>
    <row r="23" spans="1:5" x14ac:dyDescent="0.25">
      <c r="A23" s="1">
        <v>7690080</v>
      </c>
      <c r="B23" s="1" t="s">
        <v>9</v>
      </c>
      <c r="C23" s="4">
        <f ca="1">SUMIF('Department A'!A:D,Total!A:A,'Department A'!C:C)</f>
        <v>0</v>
      </c>
      <c r="D23" s="4">
        <f ca="1">SUMIF('Department B'!A:D,A:A,'Department B'!C:C)</f>
        <v>0</v>
      </c>
      <c r="E23" s="9">
        <f t="shared" ca="1" si="0"/>
        <v>0</v>
      </c>
    </row>
    <row r="24" spans="1:5" x14ac:dyDescent="0.25">
      <c r="A24" s="1">
        <v>7690090</v>
      </c>
      <c r="B24" s="1" t="s">
        <v>10</v>
      </c>
      <c r="C24" s="4">
        <f ca="1">SUMIF('Department A'!A:D,Total!A:A,'Department A'!C:C)</f>
        <v>0</v>
      </c>
      <c r="D24" s="4">
        <f ca="1">SUMIF('Department B'!A:D,A:A,'Department B'!C:C)</f>
        <v>0</v>
      </c>
      <c r="E24" s="9">
        <f t="shared" ca="1" si="0"/>
        <v>0</v>
      </c>
    </row>
    <row r="25" spans="1:5" x14ac:dyDescent="0.25">
      <c r="A25" s="1">
        <v>7119010</v>
      </c>
      <c r="B25" s="1" t="s">
        <v>11</v>
      </c>
      <c r="C25" s="4">
        <f ca="1">SUMIF('Department A'!A:D,Total!A:A,'Department A'!C:C)</f>
        <v>0</v>
      </c>
      <c r="D25" s="4">
        <f ca="1">SUMIF('Department B'!A:D,A:A,'Department B'!C:C)</f>
        <v>0</v>
      </c>
      <c r="E25" s="9">
        <f t="shared" ca="1" si="0"/>
        <v>0</v>
      </c>
    </row>
    <row r="26" spans="1:5" x14ac:dyDescent="0.25">
      <c r="A26" s="1">
        <v>7119020</v>
      </c>
      <c r="B26" s="1" t="s">
        <v>12</v>
      </c>
      <c r="C26" s="4">
        <f ca="1">SUMIF('Department A'!A:D,Total!A:A,'Department A'!C:C)</f>
        <v>0</v>
      </c>
      <c r="D26" s="4">
        <f ca="1">SUMIF('Department B'!A:D,A:A,'Department B'!C:C)</f>
        <v>0</v>
      </c>
      <c r="E26" s="9">
        <f t="shared" ca="1" si="0"/>
        <v>0</v>
      </c>
    </row>
    <row r="27" spans="1:5" x14ac:dyDescent="0.25">
      <c r="A27" s="1">
        <v>7722030</v>
      </c>
      <c r="B27" s="1" t="s">
        <v>13</v>
      </c>
      <c r="C27" s="4">
        <f ca="1">SUMIF('Department A'!A:D,Total!A:A,'Department A'!C:C)</f>
        <v>0</v>
      </c>
      <c r="D27" s="4">
        <f ca="1">SUMIF('Department B'!A:D,A:A,'Department B'!C:C)</f>
        <v>0</v>
      </c>
      <c r="E27" s="9">
        <f t="shared" ca="1" si="0"/>
        <v>0</v>
      </c>
    </row>
    <row r="28" spans="1:5" x14ac:dyDescent="0.25">
      <c r="A28" s="1">
        <v>7721190</v>
      </c>
      <c r="B28" s="1" t="s">
        <v>14</v>
      </c>
      <c r="C28" s="4">
        <f ca="1">SUMIF('Department A'!A:D,Total!A:A,'Department A'!C:C)</f>
        <v>0</v>
      </c>
      <c r="D28" s="4">
        <f ca="1">SUMIF('Department B'!A:D,A:A,'Department B'!C:C)</f>
        <v>0</v>
      </c>
      <c r="E28" s="9">
        <f t="shared" ca="1" si="0"/>
        <v>0</v>
      </c>
    </row>
    <row r="29" spans="1:5" x14ac:dyDescent="0.25">
      <c r="A29" s="1">
        <v>7111890</v>
      </c>
      <c r="B29" s="1" t="s">
        <v>15</v>
      </c>
      <c r="C29" s="4">
        <f ca="1">SUMIF('Department A'!A:D,Total!A:A,'Department A'!C:C)</f>
        <v>0</v>
      </c>
      <c r="D29" s="4">
        <f ca="1">SUMIF('Department B'!A:D,A:A,'Department B'!C:C)</f>
        <v>0</v>
      </c>
      <c r="E29" s="9">
        <f t="shared" ca="1" si="0"/>
        <v>0</v>
      </c>
    </row>
    <row r="30" spans="1:5" x14ac:dyDescent="0.25">
      <c r="A30" s="1">
        <v>7739970</v>
      </c>
      <c r="B30" s="1" t="s">
        <v>16</v>
      </c>
      <c r="C30" s="4">
        <f ca="1">SUMIF('Department A'!A:D,Total!A:A,'Department A'!C:C)</f>
        <v>0</v>
      </c>
      <c r="D30" s="4">
        <f ca="1">SUMIF('Department B'!A:D,A:A,'Department B'!C:C)</f>
        <v>0</v>
      </c>
      <c r="E30" s="9">
        <f t="shared" ca="1" si="0"/>
        <v>0</v>
      </c>
    </row>
    <row r="31" spans="1:5" x14ac:dyDescent="0.25">
      <c r="A31" s="1">
        <v>7119980</v>
      </c>
      <c r="B31" s="1" t="s">
        <v>17</v>
      </c>
      <c r="C31" s="4">
        <f ca="1">SUMIF('Department A'!A:D,Total!A:A,'Department A'!C:C)</f>
        <v>0</v>
      </c>
      <c r="D31" s="4">
        <f ca="1">SUMIF('Department B'!A:D,A:A,'Department B'!C:C)</f>
        <v>0</v>
      </c>
      <c r="E31" s="9">
        <f t="shared" ca="1" si="0"/>
        <v>0</v>
      </c>
    </row>
    <row r="32" spans="1:5" x14ac:dyDescent="0.25">
      <c r="A32" s="1">
        <v>7729980</v>
      </c>
      <c r="B32" s="1" t="s">
        <v>18</v>
      </c>
      <c r="C32" s="4">
        <f ca="1">SUMIF('Department A'!A:D,Total!A:A,'Department A'!C:C)</f>
        <v>0</v>
      </c>
      <c r="D32" s="4">
        <f ca="1">SUMIF('Department B'!A:D,A:A,'Department B'!C:C)</f>
        <v>0</v>
      </c>
      <c r="E32" s="9">
        <f t="shared" ca="1" si="0"/>
        <v>0</v>
      </c>
    </row>
    <row r="33" spans="1:7" x14ac:dyDescent="0.25">
      <c r="A33" s="1">
        <v>7729990</v>
      </c>
      <c r="B33" s="1" t="s">
        <v>19</v>
      </c>
      <c r="C33" s="4">
        <f ca="1">SUMIF('Department A'!A:D,Total!A:A,'Department A'!C:C)</f>
        <v>0</v>
      </c>
      <c r="D33" s="4">
        <f ca="1">SUMIF('Department B'!A:D,A:A,'Department B'!C:C)</f>
        <v>0</v>
      </c>
      <c r="E33" s="9">
        <f t="shared" ca="1" si="0"/>
        <v>0</v>
      </c>
    </row>
    <row r="34" spans="1:7" x14ac:dyDescent="0.25">
      <c r="A34" s="1">
        <v>7739990</v>
      </c>
      <c r="B34" s="1" t="s">
        <v>20</v>
      </c>
      <c r="C34" s="4">
        <f ca="1">SUMIF('Department A'!A:D,Total!A:A,'Department A'!C:C)</f>
        <v>0</v>
      </c>
      <c r="D34" s="4">
        <f ca="1">SUMIF('Department B'!A:D,A:A,'Department B'!C:C)</f>
        <v>0</v>
      </c>
      <c r="E34" s="9">
        <f t="shared" ref="E34:E37" ca="1" si="1">C34+D34</f>
        <v>0</v>
      </c>
    </row>
    <row r="35" spans="1:7" x14ac:dyDescent="0.25">
      <c r="A35" s="1">
        <v>7739999</v>
      </c>
      <c r="B35" s="1" t="s">
        <v>21</v>
      </c>
      <c r="C35" s="4">
        <f ca="1">SUMIF('Department A'!A:D,Total!A:A,'Department A'!C:C)</f>
        <v>0</v>
      </c>
      <c r="D35" s="4">
        <f ca="1">SUMIF('Department B'!A:D,A:A,'Department B'!C:C)</f>
        <v>0</v>
      </c>
      <c r="E35" s="9">
        <f t="shared" ca="1" si="1"/>
        <v>0</v>
      </c>
    </row>
    <row r="36" spans="1:7" x14ac:dyDescent="0.25">
      <c r="A36" s="1">
        <v>7751001</v>
      </c>
      <c r="B36" s="1" t="s">
        <v>40</v>
      </c>
      <c r="C36" s="4">
        <f ca="1">SUMIF('Department A'!A:D,Total!A:A,'Department A'!C:C)</f>
        <v>0</v>
      </c>
      <c r="D36" s="4">
        <f ca="1">SUMIF('Department B'!A:D,A:A,'Department B'!C:C)</f>
        <v>0</v>
      </c>
      <c r="E36" s="9">
        <f t="shared" ca="1" si="1"/>
        <v>0</v>
      </c>
    </row>
    <row r="37" spans="1:7" x14ac:dyDescent="0.25">
      <c r="A37" s="1">
        <v>7800000</v>
      </c>
      <c r="B37" s="1" t="s">
        <v>41</v>
      </c>
      <c r="C37" s="4">
        <f ca="1">SUMIF('Department A'!A:D,Total!A:A,'Department A'!C:C)</f>
        <v>0</v>
      </c>
      <c r="D37" s="4">
        <f ca="1">SUMIF('Department B'!A:D,A:A,'Department B'!C:C)</f>
        <v>0</v>
      </c>
      <c r="E37" s="9">
        <f t="shared" ca="1" si="1"/>
        <v>0</v>
      </c>
    </row>
    <row r="38" spans="1:7" x14ac:dyDescent="0.25">
      <c r="A38" s="1"/>
      <c r="B38" s="1"/>
      <c r="C38" s="43"/>
      <c r="D38" s="43"/>
      <c r="E38" s="44"/>
    </row>
    <row r="39" spans="1:7" x14ac:dyDescent="0.25">
      <c r="A39" s="1">
        <v>7999999</v>
      </c>
      <c r="B39" s="2" t="s">
        <v>22</v>
      </c>
      <c r="C39" s="26">
        <f ca="1">SUMIF('Department A'!A:D,Total!A:A,'Department A'!C:C)</f>
        <v>0</v>
      </c>
      <c r="D39" s="26">
        <f ca="1">SUMIF('Department B'!A:D,A:A,'Department B'!C:C)</f>
        <v>0</v>
      </c>
      <c r="E39" s="9">
        <f t="shared" ca="1" si="0"/>
        <v>0</v>
      </c>
    </row>
    <row r="40" spans="1:7" x14ac:dyDescent="0.25">
      <c r="C40" s="26"/>
      <c r="D40" s="26"/>
      <c r="E40" s="9"/>
    </row>
    <row r="41" spans="1:7" ht="15.75" thickBot="1" x14ac:dyDescent="0.3">
      <c r="A41" s="1">
        <v>9999999</v>
      </c>
      <c r="B41" s="1" t="s">
        <v>35</v>
      </c>
      <c r="C41" s="12">
        <f ca="1">SUMIF('Department A'!A:D,Total!A:A,'Department A'!C:C)</f>
        <v>0</v>
      </c>
      <c r="D41" s="12">
        <f ca="1">SUMIF('Department B'!A:D,A:A,'Department B'!C:C)</f>
        <v>0</v>
      </c>
      <c r="E41" s="13">
        <f t="shared" ca="1" si="0"/>
        <v>0</v>
      </c>
    </row>
    <row r="42" spans="1:7" ht="15.75" thickTop="1" x14ac:dyDescent="0.25"/>
    <row r="44" spans="1:7" ht="15.75" thickBot="1" x14ac:dyDescent="0.3"/>
    <row r="45" spans="1:7" ht="33.6" customHeight="1" x14ac:dyDescent="0.25">
      <c r="A45" s="52" t="s">
        <v>38</v>
      </c>
      <c r="B45" s="53"/>
      <c r="C45" s="53"/>
      <c r="D45" s="53"/>
      <c r="E45" s="54"/>
      <c r="F45" s="25"/>
      <c r="G45" s="25"/>
    </row>
    <row r="46" spans="1:7" x14ac:dyDescent="0.25">
      <c r="A46" s="34"/>
      <c r="B46" s="32"/>
      <c r="C46" s="32"/>
      <c r="D46" s="32"/>
      <c r="E46" s="35"/>
      <c r="F46" s="33"/>
      <c r="G46" s="33"/>
    </row>
    <row r="47" spans="1:7" x14ac:dyDescent="0.25">
      <c r="A47" s="36" t="s">
        <v>37</v>
      </c>
      <c r="B47" s="11" t="s">
        <v>31</v>
      </c>
      <c r="C47" s="15" t="s">
        <v>33</v>
      </c>
      <c r="D47" s="11"/>
      <c r="E47" s="37"/>
    </row>
    <row r="48" spans="1:7" ht="15.75" thickBot="1" x14ac:dyDescent="0.3">
      <c r="A48" s="38" t="s">
        <v>30</v>
      </c>
      <c r="B48" s="39" t="s">
        <v>32</v>
      </c>
      <c r="C48" s="39"/>
      <c r="D48" s="39"/>
      <c r="E48" s="40"/>
    </row>
  </sheetData>
  <mergeCells count="1">
    <mergeCell ref="A45:E45"/>
  </mergeCells>
  <hyperlinks>
    <hyperlink ref="C47" r:id="rId1" xr:uid="{00000000-0004-0000-0000-000000000000}"/>
  </hyperlinks>
  <pageMargins left="0.7" right="0.7" top="0.75" bottom="0.75" header="0.3" footer="0.3"/>
  <pageSetup scale="7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2"/>
  <sheetViews>
    <sheetView workbookViewId="0">
      <selection sqref="A1:A3"/>
    </sheetView>
  </sheetViews>
  <sheetFormatPr defaultRowHeight="15" x14ac:dyDescent="0.25"/>
  <cols>
    <col min="1" max="1" width="16.28515625" customWidth="1"/>
    <col min="2" max="2" width="40.42578125" bestFit="1" customWidth="1"/>
    <col min="3" max="3" width="20.7109375" customWidth="1"/>
    <col min="4" max="4" width="19" bestFit="1" customWidth="1"/>
  </cols>
  <sheetData>
    <row r="1" spans="1:5" x14ac:dyDescent="0.25">
      <c r="A1" s="1" t="s">
        <v>43</v>
      </c>
      <c r="C1" s="41" t="s">
        <v>42</v>
      </c>
      <c r="D1" s="4"/>
    </row>
    <row r="2" spans="1:5" ht="15.75" thickBot="1" x14ac:dyDescent="0.3">
      <c r="A2" s="1" t="s">
        <v>0</v>
      </c>
      <c r="C2" s="42"/>
      <c r="D2" s="45"/>
    </row>
    <row r="3" spans="1:5" x14ac:dyDescent="0.25">
      <c r="A3" s="1" t="s">
        <v>44</v>
      </c>
      <c r="B3" s="1"/>
      <c r="C3" s="28"/>
      <c r="D3" s="46"/>
    </row>
    <row r="4" spans="1:5" x14ac:dyDescent="0.25">
      <c r="A4" s="4"/>
      <c r="B4" s="26"/>
      <c r="C4" s="31" t="s">
        <v>23</v>
      </c>
      <c r="D4" s="47"/>
    </row>
    <row r="5" spans="1:5" s="10" customFormat="1" ht="28.15" customHeight="1" x14ac:dyDescent="0.2">
      <c r="C5" s="27" t="s">
        <v>29</v>
      </c>
      <c r="D5" s="48"/>
      <c r="E5" s="49"/>
    </row>
    <row r="6" spans="1:5" x14ac:dyDescent="0.25">
      <c r="A6" s="4"/>
      <c r="B6" s="50"/>
      <c r="C6" s="51"/>
      <c r="D6" s="47"/>
    </row>
    <row r="7" spans="1:5" x14ac:dyDescent="0.25">
      <c r="A7" s="4"/>
      <c r="B7" s="50"/>
      <c r="C7" s="50"/>
      <c r="D7" s="47"/>
    </row>
    <row r="8" spans="1:5" x14ac:dyDescent="0.25">
      <c r="A8" s="25">
        <v>6750000</v>
      </c>
      <c r="B8" s="1" t="s">
        <v>1</v>
      </c>
      <c r="C8" s="4">
        <v>0</v>
      </c>
      <c r="D8" t="s">
        <v>26</v>
      </c>
    </row>
    <row r="9" spans="1:5" x14ac:dyDescent="0.25">
      <c r="A9" s="4"/>
      <c r="C9" s="4"/>
      <c r="D9" s="4"/>
    </row>
    <row r="10" spans="1:5" x14ac:dyDescent="0.25">
      <c r="A10" s="1">
        <v>6751199</v>
      </c>
      <c r="B10" s="1" t="s">
        <v>2</v>
      </c>
      <c r="C10" s="3">
        <v>0</v>
      </c>
      <c r="D10" t="s">
        <v>26</v>
      </c>
    </row>
    <row r="12" spans="1:5" x14ac:dyDescent="0.25">
      <c r="A12" s="1">
        <v>6759999</v>
      </c>
      <c r="B12" s="1" t="s">
        <v>25</v>
      </c>
      <c r="C12" s="3">
        <v>0</v>
      </c>
      <c r="D12" t="s">
        <v>26</v>
      </c>
    </row>
    <row r="13" spans="1:5" x14ac:dyDescent="0.25">
      <c r="B13" s="2"/>
      <c r="C13" s="3"/>
    </row>
    <row r="14" spans="1:5" x14ac:dyDescent="0.25">
      <c r="A14" s="1">
        <v>6761199</v>
      </c>
      <c r="B14" s="1" t="s">
        <v>3</v>
      </c>
      <c r="C14" s="3">
        <v>0</v>
      </c>
      <c r="D14" t="s">
        <v>26</v>
      </c>
    </row>
    <row r="15" spans="1:5" x14ac:dyDescent="0.25">
      <c r="B15" t="s">
        <v>4</v>
      </c>
      <c r="C15" s="3">
        <f>C12-C14</f>
        <v>0</v>
      </c>
      <c r="D15" t="s">
        <v>26</v>
      </c>
    </row>
    <row r="16" spans="1:5" x14ac:dyDescent="0.25">
      <c r="C16" s="3"/>
    </row>
    <row r="17" spans="1:4" x14ac:dyDescent="0.25">
      <c r="B17" s="8" t="s">
        <v>5</v>
      </c>
      <c r="C17" s="3"/>
    </row>
    <row r="18" spans="1:4" x14ac:dyDescent="0.25">
      <c r="C18" s="3"/>
    </row>
    <row r="19" spans="1:4" x14ac:dyDescent="0.25">
      <c r="A19" s="1">
        <v>7709000</v>
      </c>
      <c r="B19" s="1" t="s">
        <v>6</v>
      </c>
      <c r="C19" s="3">
        <v>0</v>
      </c>
      <c r="D19" t="s">
        <v>26</v>
      </c>
    </row>
    <row r="20" spans="1:4" x14ac:dyDescent="0.25">
      <c r="A20" s="1">
        <v>7711000</v>
      </c>
      <c r="B20" s="1" t="s">
        <v>7</v>
      </c>
      <c r="C20" s="3">
        <v>0</v>
      </c>
      <c r="D20" t="s">
        <v>26</v>
      </c>
    </row>
    <row r="21" spans="1:4" x14ac:dyDescent="0.25">
      <c r="A21" s="1">
        <v>7715000</v>
      </c>
      <c r="B21" s="1" t="s">
        <v>8</v>
      </c>
      <c r="C21" s="3">
        <v>0</v>
      </c>
      <c r="D21" t="s">
        <v>26</v>
      </c>
    </row>
    <row r="22" spans="1:4" x14ac:dyDescent="0.25">
      <c r="A22" s="1">
        <v>7690010</v>
      </c>
      <c r="B22" s="1" t="s">
        <v>39</v>
      </c>
      <c r="C22" s="3">
        <v>0</v>
      </c>
      <c r="D22" t="s">
        <v>26</v>
      </c>
    </row>
    <row r="23" spans="1:4" x14ac:dyDescent="0.25">
      <c r="A23" s="1">
        <v>7690080</v>
      </c>
      <c r="B23" s="1" t="s">
        <v>9</v>
      </c>
      <c r="C23" s="3">
        <v>0</v>
      </c>
      <c r="D23" t="s">
        <v>26</v>
      </c>
    </row>
    <row r="24" spans="1:4" x14ac:dyDescent="0.25">
      <c r="A24" s="1">
        <v>7690090</v>
      </c>
      <c r="B24" s="1" t="s">
        <v>10</v>
      </c>
      <c r="C24" s="3">
        <v>0</v>
      </c>
      <c r="D24" t="s">
        <v>26</v>
      </c>
    </row>
    <row r="25" spans="1:4" x14ac:dyDescent="0.25">
      <c r="A25" s="1">
        <v>7119010</v>
      </c>
      <c r="B25" s="1" t="s">
        <v>11</v>
      </c>
      <c r="C25" s="3">
        <v>0</v>
      </c>
      <c r="D25" t="s">
        <v>26</v>
      </c>
    </row>
    <row r="26" spans="1:4" x14ac:dyDescent="0.25">
      <c r="A26" s="1">
        <v>7119020</v>
      </c>
      <c r="B26" s="1" t="s">
        <v>12</v>
      </c>
      <c r="C26" s="3">
        <v>0</v>
      </c>
      <c r="D26" t="s">
        <v>26</v>
      </c>
    </row>
    <row r="27" spans="1:4" x14ac:dyDescent="0.25">
      <c r="A27" s="1">
        <v>7722030</v>
      </c>
      <c r="B27" s="1" t="s">
        <v>13</v>
      </c>
      <c r="C27" s="3">
        <v>0</v>
      </c>
      <c r="D27" t="s">
        <v>26</v>
      </c>
    </row>
    <row r="28" spans="1:4" x14ac:dyDescent="0.25">
      <c r="A28" s="1">
        <v>7721190</v>
      </c>
      <c r="B28" s="1" t="s">
        <v>14</v>
      </c>
      <c r="C28" s="3">
        <v>0</v>
      </c>
      <c r="D28" t="s">
        <v>26</v>
      </c>
    </row>
    <row r="29" spans="1:4" x14ac:dyDescent="0.25">
      <c r="A29" s="1">
        <v>7111890</v>
      </c>
      <c r="B29" s="1" t="s">
        <v>15</v>
      </c>
      <c r="C29" s="3">
        <v>0</v>
      </c>
      <c r="D29" t="s">
        <v>26</v>
      </c>
    </row>
    <row r="30" spans="1:4" x14ac:dyDescent="0.25">
      <c r="A30" s="1">
        <v>7739970</v>
      </c>
      <c r="B30" s="1" t="s">
        <v>16</v>
      </c>
      <c r="C30" s="3">
        <v>0</v>
      </c>
      <c r="D30" t="s">
        <v>26</v>
      </c>
    </row>
    <row r="31" spans="1:4" x14ac:dyDescent="0.25">
      <c r="A31" s="1">
        <v>7119980</v>
      </c>
      <c r="B31" s="1" t="s">
        <v>17</v>
      </c>
      <c r="C31" s="3">
        <v>0</v>
      </c>
      <c r="D31" t="s">
        <v>26</v>
      </c>
    </row>
    <row r="32" spans="1:4" x14ac:dyDescent="0.25">
      <c r="A32" s="1">
        <v>7729980</v>
      </c>
      <c r="B32" s="1" t="s">
        <v>18</v>
      </c>
      <c r="C32" s="3">
        <v>0</v>
      </c>
      <c r="D32" t="s">
        <v>26</v>
      </c>
    </row>
    <row r="33" spans="1:4" x14ac:dyDescent="0.25">
      <c r="A33" s="1">
        <v>7729990</v>
      </c>
      <c r="B33" s="1" t="s">
        <v>19</v>
      </c>
      <c r="C33" s="3">
        <v>0</v>
      </c>
      <c r="D33" t="s">
        <v>26</v>
      </c>
    </row>
    <row r="34" spans="1:4" x14ac:dyDescent="0.25">
      <c r="A34" s="1">
        <v>7739990</v>
      </c>
      <c r="B34" s="1" t="s">
        <v>20</v>
      </c>
      <c r="C34" s="3">
        <v>0</v>
      </c>
      <c r="D34" t="s">
        <v>26</v>
      </c>
    </row>
    <row r="35" spans="1:4" x14ac:dyDescent="0.25">
      <c r="A35" s="1">
        <v>7739999</v>
      </c>
      <c r="B35" s="1" t="s">
        <v>21</v>
      </c>
      <c r="C35" s="3">
        <v>0</v>
      </c>
      <c r="D35" t="s">
        <v>26</v>
      </c>
    </row>
    <row r="36" spans="1:4" x14ac:dyDescent="0.25">
      <c r="A36" s="1">
        <v>7751001</v>
      </c>
      <c r="B36" s="1" t="s">
        <v>40</v>
      </c>
      <c r="C36" s="3">
        <v>0</v>
      </c>
      <c r="D36" t="s">
        <v>26</v>
      </c>
    </row>
    <row r="37" spans="1:4" x14ac:dyDescent="0.25">
      <c r="A37" s="1">
        <v>7800000</v>
      </c>
      <c r="B37" s="1" t="s">
        <v>41</v>
      </c>
      <c r="C37" s="3">
        <v>0</v>
      </c>
      <c r="D37" t="s">
        <v>26</v>
      </c>
    </row>
    <row r="38" spans="1:4" x14ac:dyDescent="0.25">
      <c r="A38" s="1"/>
      <c r="B38" s="2"/>
      <c r="C38" s="43"/>
    </row>
    <row r="39" spans="1:4" x14ac:dyDescent="0.25">
      <c r="A39" s="1">
        <v>7999999</v>
      </c>
      <c r="B39" s="2" t="s">
        <v>22</v>
      </c>
      <c r="C39" s="26">
        <f>SUM(C19:C37)</f>
        <v>0</v>
      </c>
    </row>
    <row r="40" spans="1:4" x14ac:dyDescent="0.25">
      <c r="C40" s="26"/>
    </row>
    <row r="41" spans="1:4" ht="15.75" thickBot="1" x14ac:dyDescent="0.3">
      <c r="A41" s="1">
        <v>9999999</v>
      </c>
      <c r="B41" s="1" t="s">
        <v>35</v>
      </c>
      <c r="C41" s="12">
        <f>+C15-C39</f>
        <v>0</v>
      </c>
    </row>
    <row r="42" spans="1:4" ht="15.75" thickTop="1" x14ac:dyDescent="0.25"/>
  </sheetData>
  <pageMargins left="0.7" right="0.7" top="0.75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42"/>
  <sheetViews>
    <sheetView workbookViewId="0">
      <selection sqref="A1:A3"/>
    </sheetView>
  </sheetViews>
  <sheetFormatPr defaultRowHeight="15" x14ac:dyDescent="0.25"/>
  <cols>
    <col min="1" max="1" width="16.28515625" customWidth="1"/>
    <col min="2" max="2" width="40.42578125" bestFit="1" customWidth="1"/>
    <col min="3" max="3" width="20.7109375" customWidth="1"/>
    <col min="4" max="4" width="19" bestFit="1" customWidth="1"/>
  </cols>
  <sheetData>
    <row r="1" spans="1:5" x14ac:dyDescent="0.25">
      <c r="A1" s="1" t="s">
        <v>43</v>
      </c>
      <c r="C1" s="41" t="s">
        <v>42</v>
      </c>
      <c r="D1" s="4"/>
    </row>
    <row r="2" spans="1:5" ht="15.75" thickBot="1" x14ac:dyDescent="0.3">
      <c r="A2" s="1" t="s">
        <v>0</v>
      </c>
      <c r="C2" s="42"/>
      <c r="D2" s="45"/>
    </row>
    <row r="3" spans="1:5" x14ac:dyDescent="0.25">
      <c r="A3" s="1" t="s">
        <v>44</v>
      </c>
      <c r="B3" s="1"/>
      <c r="C3" s="28"/>
      <c r="D3" s="46"/>
    </row>
    <row r="4" spans="1:5" x14ac:dyDescent="0.25">
      <c r="A4" s="4"/>
      <c r="B4" s="26"/>
      <c r="C4" s="31" t="s">
        <v>28</v>
      </c>
      <c r="D4" s="47"/>
    </row>
    <row r="5" spans="1:5" s="10" customFormat="1" ht="28.15" customHeight="1" x14ac:dyDescent="0.2">
      <c r="C5" s="27" t="s">
        <v>29</v>
      </c>
      <c r="D5" s="48"/>
      <c r="E5" s="49"/>
    </row>
    <row r="6" spans="1:5" x14ac:dyDescent="0.25">
      <c r="A6" s="4"/>
      <c r="B6" s="50"/>
      <c r="C6" s="51"/>
      <c r="D6" s="47"/>
    </row>
    <row r="7" spans="1:5" x14ac:dyDescent="0.25">
      <c r="A7" s="4"/>
      <c r="B7" s="50"/>
      <c r="C7" s="50"/>
      <c r="D7" s="47"/>
    </row>
    <row r="8" spans="1:5" x14ac:dyDescent="0.25">
      <c r="A8" s="25">
        <v>6750000</v>
      </c>
      <c r="B8" s="1" t="s">
        <v>1</v>
      </c>
      <c r="C8" s="4">
        <v>0</v>
      </c>
      <c r="D8" t="s">
        <v>26</v>
      </c>
    </row>
    <row r="9" spans="1:5" x14ac:dyDescent="0.25">
      <c r="A9" s="4"/>
      <c r="C9" s="4"/>
      <c r="D9" s="4"/>
    </row>
    <row r="10" spans="1:5" x14ac:dyDescent="0.25">
      <c r="A10" s="1">
        <v>6751199</v>
      </c>
      <c r="B10" s="1" t="s">
        <v>2</v>
      </c>
      <c r="C10" s="3">
        <v>0</v>
      </c>
      <c r="D10" t="s">
        <v>26</v>
      </c>
    </row>
    <row r="12" spans="1:5" x14ac:dyDescent="0.25">
      <c r="A12" s="1">
        <v>6759999</v>
      </c>
      <c r="B12" s="1" t="s">
        <v>25</v>
      </c>
      <c r="C12" s="3">
        <v>0</v>
      </c>
      <c r="D12" t="s">
        <v>26</v>
      </c>
    </row>
    <row r="13" spans="1:5" x14ac:dyDescent="0.25">
      <c r="B13" s="2"/>
      <c r="C13" s="3"/>
    </row>
    <row r="14" spans="1:5" x14ac:dyDescent="0.25">
      <c r="A14" s="1">
        <v>6761199</v>
      </c>
      <c r="B14" s="1" t="s">
        <v>3</v>
      </c>
      <c r="C14" s="3">
        <v>0</v>
      </c>
      <c r="D14" t="s">
        <v>26</v>
      </c>
    </row>
    <row r="15" spans="1:5" x14ac:dyDescent="0.25">
      <c r="B15" t="s">
        <v>4</v>
      </c>
      <c r="C15" s="3">
        <f>C12-C14</f>
        <v>0</v>
      </c>
      <c r="D15" t="s">
        <v>26</v>
      </c>
    </row>
    <row r="16" spans="1:5" x14ac:dyDescent="0.25">
      <c r="C16" s="3"/>
    </row>
    <row r="17" spans="1:4" x14ac:dyDescent="0.25">
      <c r="B17" s="8" t="s">
        <v>5</v>
      </c>
      <c r="C17" s="3"/>
    </row>
    <row r="18" spans="1:4" x14ac:dyDescent="0.25">
      <c r="C18" s="3"/>
    </row>
    <row r="19" spans="1:4" x14ac:dyDescent="0.25">
      <c r="A19" s="1">
        <v>7709000</v>
      </c>
      <c r="B19" s="1" t="s">
        <v>6</v>
      </c>
      <c r="C19" s="3">
        <v>0</v>
      </c>
      <c r="D19" t="s">
        <v>26</v>
      </c>
    </row>
    <row r="20" spans="1:4" x14ac:dyDescent="0.25">
      <c r="A20" s="1">
        <v>7711000</v>
      </c>
      <c r="B20" s="1" t="s">
        <v>7</v>
      </c>
      <c r="C20" s="3">
        <v>0</v>
      </c>
      <c r="D20" t="s">
        <v>26</v>
      </c>
    </row>
    <row r="21" spans="1:4" x14ac:dyDescent="0.25">
      <c r="A21" s="1">
        <v>7715000</v>
      </c>
      <c r="B21" s="1" t="s">
        <v>8</v>
      </c>
      <c r="C21" s="3">
        <v>0</v>
      </c>
      <c r="D21" t="s">
        <v>26</v>
      </c>
    </row>
    <row r="22" spans="1:4" x14ac:dyDescent="0.25">
      <c r="A22" s="1">
        <v>7690010</v>
      </c>
      <c r="B22" s="1" t="s">
        <v>39</v>
      </c>
      <c r="C22" s="3">
        <v>0</v>
      </c>
      <c r="D22" t="s">
        <v>26</v>
      </c>
    </row>
    <row r="23" spans="1:4" x14ac:dyDescent="0.25">
      <c r="A23" s="1">
        <v>7690080</v>
      </c>
      <c r="B23" s="1" t="s">
        <v>9</v>
      </c>
      <c r="C23" s="3">
        <v>0</v>
      </c>
      <c r="D23" t="s">
        <v>26</v>
      </c>
    </row>
    <row r="24" spans="1:4" x14ac:dyDescent="0.25">
      <c r="A24" s="1">
        <v>7690090</v>
      </c>
      <c r="B24" s="1" t="s">
        <v>10</v>
      </c>
      <c r="C24" s="3">
        <v>0</v>
      </c>
      <c r="D24" t="s">
        <v>26</v>
      </c>
    </row>
    <row r="25" spans="1:4" x14ac:dyDescent="0.25">
      <c r="A25" s="1">
        <v>7119010</v>
      </c>
      <c r="B25" s="1" t="s">
        <v>11</v>
      </c>
      <c r="C25" s="3">
        <v>0</v>
      </c>
      <c r="D25" t="s">
        <v>26</v>
      </c>
    </row>
    <row r="26" spans="1:4" x14ac:dyDescent="0.25">
      <c r="A26" s="1">
        <v>7119020</v>
      </c>
      <c r="B26" s="1" t="s">
        <v>12</v>
      </c>
      <c r="C26" s="3">
        <v>0</v>
      </c>
      <c r="D26" t="s">
        <v>26</v>
      </c>
    </row>
    <row r="27" spans="1:4" x14ac:dyDescent="0.25">
      <c r="A27" s="1">
        <v>7722030</v>
      </c>
      <c r="B27" s="1" t="s">
        <v>13</v>
      </c>
      <c r="C27" s="3">
        <v>0</v>
      </c>
      <c r="D27" t="s">
        <v>26</v>
      </c>
    </row>
    <row r="28" spans="1:4" x14ac:dyDescent="0.25">
      <c r="A28" s="1">
        <v>7721190</v>
      </c>
      <c r="B28" s="1" t="s">
        <v>14</v>
      </c>
      <c r="C28" s="3">
        <v>0</v>
      </c>
      <c r="D28" t="s">
        <v>26</v>
      </c>
    </row>
    <row r="29" spans="1:4" x14ac:dyDescent="0.25">
      <c r="A29" s="1">
        <v>7111890</v>
      </c>
      <c r="B29" s="1" t="s">
        <v>15</v>
      </c>
      <c r="C29" s="3">
        <v>0</v>
      </c>
      <c r="D29" t="s">
        <v>26</v>
      </c>
    </row>
    <row r="30" spans="1:4" x14ac:dyDescent="0.25">
      <c r="A30" s="1">
        <v>7739970</v>
      </c>
      <c r="B30" s="1" t="s">
        <v>16</v>
      </c>
      <c r="C30" s="3">
        <v>0</v>
      </c>
      <c r="D30" t="s">
        <v>26</v>
      </c>
    </row>
    <row r="31" spans="1:4" x14ac:dyDescent="0.25">
      <c r="A31" s="1">
        <v>7119980</v>
      </c>
      <c r="B31" s="1" t="s">
        <v>17</v>
      </c>
      <c r="C31" s="3">
        <v>0</v>
      </c>
      <c r="D31" t="s">
        <v>26</v>
      </c>
    </row>
    <row r="32" spans="1:4" x14ac:dyDescent="0.25">
      <c r="A32" s="1">
        <v>7729980</v>
      </c>
      <c r="B32" s="1" t="s">
        <v>18</v>
      </c>
      <c r="C32" s="3">
        <v>0</v>
      </c>
      <c r="D32" t="s">
        <v>26</v>
      </c>
    </row>
    <row r="33" spans="1:4" x14ac:dyDescent="0.25">
      <c r="A33" s="1">
        <v>7729990</v>
      </c>
      <c r="B33" s="1" t="s">
        <v>19</v>
      </c>
      <c r="C33" s="3">
        <v>0</v>
      </c>
      <c r="D33" t="s">
        <v>26</v>
      </c>
    </row>
    <row r="34" spans="1:4" x14ac:dyDescent="0.25">
      <c r="A34" s="1">
        <v>7739990</v>
      </c>
      <c r="B34" s="1" t="s">
        <v>20</v>
      </c>
      <c r="C34" s="3">
        <v>0</v>
      </c>
      <c r="D34" t="s">
        <v>26</v>
      </c>
    </row>
    <row r="35" spans="1:4" x14ac:dyDescent="0.25">
      <c r="A35" s="1">
        <v>7739999</v>
      </c>
      <c r="B35" s="1" t="s">
        <v>21</v>
      </c>
      <c r="C35" s="3">
        <v>0</v>
      </c>
      <c r="D35" t="s">
        <v>26</v>
      </c>
    </row>
    <row r="36" spans="1:4" x14ac:dyDescent="0.25">
      <c r="A36" s="1">
        <v>7751001</v>
      </c>
      <c r="B36" s="1" t="s">
        <v>40</v>
      </c>
      <c r="C36" s="3">
        <v>0</v>
      </c>
      <c r="D36" t="s">
        <v>26</v>
      </c>
    </row>
    <row r="37" spans="1:4" x14ac:dyDescent="0.25">
      <c r="A37" s="1">
        <v>7800000</v>
      </c>
      <c r="B37" s="1" t="s">
        <v>41</v>
      </c>
      <c r="C37" s="3">
        <v>0</v>
      </c>
      <c r="D37" t="s">
        <v>26</v>
      </c>
    </row>
    <row r="38" spans="1:4" x14ac:dyDescent="0.25">
      <c r="A38" s="1"/>
      <c r="B38" s="2"/>
      <c r="C38" s="43"/>
    </row>
    <row r="39" spans="1:4" x14ac:dyDescent="0.25">
      <c r="A39" s="1">
        <v>7999999</v>
      </c>
      <c r="B39" s="2" t="s">
        <v>22</v>
      </c>
      <c r="C39" s="26">
        <f>SUM(C19:C37)</f>
        <v>0</v>
      </c>
    </row>
    <row r="40" spans="1:4" x14ac:dyDescent="0.25">
      <c r="C40" s="26"/>
    </row>
    <row r="41" spans="1:4" ht="15.75" thickBot="1" x14ac:dyDescent="0.3">
      <c r="A41" s="1">
        <v>9999999</v>
      </c>
      <c r="B41" s="1" t="s">
        <v>35</v>
      </c>
      <c r="C41" s="12">
        <f>+C15-C39</f>
        <v>0</v>
      </c>
    </row>
    <row r="42" spans="1:4" ht="15.75" thickTop="1" x14ac:dyDescent="0.25"/>
  </sheetData>
  <pageMargins left="0.7" right="0.7" top="0.75" bottom="0.75" header="0.3" footer="0.3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  <pageSetUpPr fitToPage="1"/>
  </sheetPr>
  <dimension ref="A1:E39"/>
  <sheetViews>
    <sheetView workbookViewId="0">
      <selection sqref="A1:A3"/>
    </sheetView>
  </sheetViews>
  <sheetFormatPr defaultRowHeight="15" x14ac:dyDescent="0.25"/>
  <cols>
    <col min="1" max="1" width="16.28515625" customWidth="1"/>
    <col min="2" max="2" width="40.42578125" bestFit="1" customWidth="1"/>
    <col min="3" max="3" width="21.140625" style="4" bestFit="1" customWidth="1"/>
    <col min="4" max="4" width="17.42578125" style="4" bestFit="1" customWidth="1"/>
    <col min="5" max="5" width="16.140625" customWidth="1"/>
  </cols>
  <sheetData>
    <row r="1" spans="1:5" x14ac:dyDescent="0.25">
      <c r="A1" s="1" t="s">
        <v>43</v>
      </c>
    </row>
    <row r="2" spans="1:5" x14ac:dyDescent="0.25">
      <c r="A2" s="1" t="s">
        <v>0</v>
      </c>
    </row>
    <row r="3" spans="1:5" x14ac:dyDescent="0.25">
      <c r="A3" s="1" t="s">
        <v>44</v>
      </c>
      <c r="B3" s="1"/>
      <c r="C3" s="20" t="s">
        <v>27</v>
      </c>
      <c r="D3" s="18" t="s">
        <v>27</v>
      </c>
      <c r="E3" s="21" t="s">
        <v>36</v>
      </c>
    </row>
    <row r="4" spans="1:5" x14ac:dyDescent="0.25">
      <c r="B4" s="1"/>
      <c r="C4" s="16" t="s">
        <v>23</v>
      </c>
      <c r="D4" s="19" t="s">
        <v>28</v>
      </c>
      <c r="E4" s="22" t="s">
        <v>24</v>
      </c>
    </row>
    <row r="5" spans="1:5" x14ac:dyDescent="0.25">
      <c r="C5" s="17" t="s">
        <v>34</v>
      </c>
      <c r="D5" s="24" t="s">
        <v>34</v>
      </c>
      <c r="E5" s="23"/>
    </row>
    <row r="6" spans="1:5" x14ac:dyDescent="0.25">
      <c r="C6" s="5"/>
    </row>
    <row r="7" spans="1:5" x14ac:dyDescent="0.25">
      <c r="C7" s="6"/>
    </row>
    <row r="8" spans="1:5" x14ac:dyDescent="0.25">
      <c r="A8" s="1">
        <v>6750000</v>
      </c>
      <c r="B8" s="2" t="s">
        <v>1</v>
      </c>
      <c r="C8" s="4">
        <v>1989235</v>
      </c>
      <c r="D8" s="4">
        <f ca="1">SUMIF('Example Dept B'!A:C,A:A,'Example Dept B'!C:C)</f>
        <v>202050.11</v>
      </c>
      <c r="E8" s="9">
        <f ca="1">C8+D8</f>
        <v>2191285.11</v>
      </c>
    </row>
    <row r="9" spans="1:5" x14ac:dyDescent="0.25">
      <c r="D9" s="4">
        <f ca="1">SUMIF('Example Dept B'!A:C,A:A,'Example Dept B'!C:C)</f>
        <v>0</v>
      </c>
      <c r="E9" s="9">
        <f t="shared" ref="E9:E38" ca="1" si="0">C9+D9</f>
        <v>0</v>
      </c>
    </row>
    <row r="10" spans="1:5" x14ac:dyDescent="0.25">
      <c r="A10" s="1">
        <v>6751199</v>
      </c>
      <c r="B10" s="1" t="s">
        <v>2</v>
      </c>
      <c r="C10" s="4">
        <f ca="1">SUMIF('Example Dept A'!A:C,A:A,'Example Dept A'!C:C)</f>
        <v>978976.34</v>
      </c>
      <c r="D10" s="4">
        <f ca="1">SUMIF('Example Dept B'!A:C,A:A,'Example Dept B'!C:C)</f>
        <v>91000</v>
      </c>
      <c r="E10" s="9">
        <f t="shared" ca="1" si="0"/>
        <v>1069976.3399999999</v>
      </c>
    </row>
    <row r="11" spans="1:5" x14ac:dyDescent="0.25">
      <c r="C11" s="4">
        <f ca="1">SUMIF('Example Dept A'!A:C,A:A,'Example Dept A'!C:C)</f>
        <v>0</v>
      </c>
      <c r="D11" s="4">
        <f ca="1">SUMIF('Example Dept B'!A:C,A:A,'Example Dept B'!C:C)</f>
        <v>0</v>
      </c>
      <c r="E11" s="9">
        <f t="shared" ca="1" si="0"/>
        <v>0</v>
      </c>
    </row>
    <row r="12" spans="1:5" x14ac:dyDescent="0.25">
      <c r="A12" s="1">
        <v>6751199</v>
      </c>
      <c r="B12" s="1" t="s">
        <v>25</v>
      </c>
      <c r="C12" s="4">
        <f ca="1">SUMIF('Example Dept A'!A:C,A:A,'Example Dept A'!C:C)</f>
        <v>978976.34</v>
      </c>
      <c r="D12" s="4">
        <f ca="1">SUMIF('Example Dept B'!A:C,A:A,'Example Dept B'!C:C)</f>
        <v>91000</v>
      </c>
      <c r="E12" s="9">
        <f t="shared" ca="1" si="0"/>
        <v>1069976.3399999999</v>
      </c>
    </row>
    <row r="13" spans="1:5" x14ac:dyDescent="0.25">
      <c r="B13" s="2"/>
      <c r="C13" s="4">
        <f ca="1">SUMIF('Example Dept A'!A:C,A:A,'Example Dept A'!C:C)</f>
        <v>0</v>
      </c>
      <c r="D13" s="4">
        <f ca="1">SUMIF('Example Dept B'!A:C,A:A,'Example Dept B'!C:C)</f>
        <v>0</v>
      </c>
      <c r="E13" s="9">
        <f t="shared" ca="1" si="0"/>
        <v>0</v>
      </c>
    </row>
    <row r="14" spans="1:5" x14ac:dyDescent="0.25">
      <c r="A14" s="1">
        <v>6761199</v>
      </c>
      <c r="B14" s="1" t="s">
        <v>3</v>
      </c>
      <c r="C14" s="4">
        <f ca="1">SUMIF('Example Dept A'!A:C,A:A,'Example Dept A'!C:C)</f>
        <v>299800.05</v>
      </c>
      <c r="D14" s="4">
        <f ca="1">SUMIF('Example Dept B'!A:C,A:A,'Example Dept B'!C:C)</f>
        <v>0</v>
      </c>
      <c r="E14" s="9">
        <f t="shared" ca="1" si="0"/>
        <v>299800.05</v>
      </c>
    </row>
    <row r="15" spans="1:5" x14ac:dyDescent="0.25">
      <c r="B15" t="s">
        <v>4</v>
      </c>
      <c r="C15" s="4">
        <f ca="1">SUMIF('Example Dept A'!A:C,A:A,'Example Dept A'!C:C)</f>
        <v>0</v>
      </c>
      <c r="D15" s="4">
        <f ca="1">SUMIF('Example Dept B'!A:C,A:A,'Example Dept B'!C:C)</f>
        <v>0</v>
      </c>
      <c r="E15" s="9">
        <f t="shared" ca="1" si="0"/>
        <v>0</v>
      </c>
    </row>
    <row r="16" spans="1:5" x14ac:dyDescent="0.25">
      <c r="E16" s="9">
        <f t="shared" si="0"/>
        <v>0</v>
      </c>
    </row>
    <row r="17" spans="1:5" x14ac:dyDescent="0.25">
      <c r="B17" s="8" t="s">
        <v>5</v>
      </c>
      <c r="E17" s="9">
        <f t="shared" si="0"/>
        <v>0</v>
      </c>
    </row>
    <row r="18" spans="1:5" x14ac:dyDescent="0.25">
      <c r="E18" s="9">
        <f t="shared" si="0"/>
        <v>0</v>
      </c>
    </row>
    <row r="19" spans="1:5" x14ac:dyDescent="0.25">
      <c r="A19" s="1">
        <v>7709000</v>
      </c>
      <c r="B19" s="1" t="s">
        <v>6</v>
      </c>
      <c r="C19" s="4">
        <f ca="1">SUMIF('Example Dept A'!A:C,A:A,'Example Dept A'!C:C)</f>
        <v>0</v>
      </c>
      <c r="D19" s="4">
        <f ca="1">SUMIF('Example Dept B'!A:C,A:A,'Example Dept B'!C:C)</f>
        <v>0</v>
      </c>
      <c r="E19" s="9">
        <f t="shared" ca="1" si="0"/>
        <v>0</v>
      </c>
    </row>
    <row r="20" spans="1:5" x14ac:dyDescent="0.25">
      <c r="A20" s="1">
        <v>7711000</v>
      </c>
      <c r="B20" s="1" t="s">
        <v>7</v>
      </c>
      <c r="C20" s="4">
        <f ca="1">SUMIF('Example Dept A'!A:C,A:A,'Example Dept A'!C:C)</f>
        <v>89652.13</v>
      </c>
      <c r="D20" s="4">
        <f ca="1">SUMIF('Example Dept B'!A:C,A:A,'Example Dept B'!C:C)</f>
        <v>0</v>
      </c>
      <c r="E20" s="9">
        <f t="shared" ca="1" si="0"/>
        <v>89652.13</v>
      </c>
    </row>
    <row r="21" spans="1:5" x14ac:dyDescent="0.25">
      <c r="A21" s="1">
        <v>7715000</v>
      </c>
      <c r="B21" s="1" t="s">
        <v>8</v>
      </c>
      <c r="C21" s="4">
        <f ca="1">SUMIF('Example Dept A'!A:C,A:A,'Example Dept A'!C:C)</f>
        <v>28051.22</v>
      </c>
      <c r="D21" s="4">
        <f ca="1">SUMIF('Example Dept B'!A:C,A:A,'Example Dept B'!C:C)</f>
        <v>0</v>
      </c>
      <c r="E21" s="9">
        <f t="shared" ca="1" si="0"/>
        <v>28051.22</v>
      </c>
    </row>
    <row r="22" spans="1:5" x14ac:dyDescent="0.25">
      <c r="A22" s="1">
        <v>7690080</v>
      </c>
      <c r="B22" s="1" t="s">
        <v>9</v>
      </c>
      <c r="C22" s="4">
        <f ca="1">SUMIF('Example Dept A'!A:C,A:A,'Example Dept A'!C:C)</f>
        <v>2276.33</v>
      </c>
      <c r="D22" s="4">
        <f ca="1">SUMIF('Example Dept B'!A:C,A:A,'Example Dept B'!C:C)</f>
        <v>11560</v>
      </c>
      <c r="E22" s="9">
        <f t="shared" ca="1" si="0"/>
        <v>13836.33</v>
      </c>
    </row>
    <row r="23" spans="1:5" x14ac:dyDescent="0.25">
      <c r="A23" s="1">
        <v>7690090</v>
      </c>
      <c r="B23" s="1" t="s">
        <v>10</v>
      </c>
      <c r="C23" s="4">
        <f ca="1">SUMIF('Example Dept A'!A:C,A:A,'Example Dept A'!C:C)</f>
        <v>0</v>
      </c>
      <c r="D23" s="4">
        <f ca="1">SUMIF('Example Dept B'!A:C,A:A,'Example Dept B'!C:C)</f>
        <v>0</v>
      </c>
      <c r="E23" s="9">
        <f t="shared" ca="1" si="0"/>
        <v>0</v>
      </c>
    </row>
    <row r="24" spans="1:5" x14ac:dyDescent="0.25">
      <c r="A24" s="1">
        <v>7119010</v>
      </c>
      <c r="B24" s="1" t="s">
        <v>11</v>
      </c>
      <c r="C24" s="4">
        <f ca="1">SUMIF('Example Dept A'!A:C,A:A,'Example Dept A'!C:C)</f>
        <v>8518.09</v>
      </c>
      <c r="D24" s="4">
        <f ca="1">SUMIF('Example Dept B'!A:C,A:A,'Example Dept B'!C:C)</f>
        <v>1500</v>
      </c>
      <c r="E24" s="9">
        <f t="shared" ca="1" si="0"/>
        <v>10018.09</v>
      </c>
    </row>
    <row r="25" spans="1:5" x14ac:dyDescent="0.25">
      <c r="A25" s="1">
        <v>7119020</v>
      </c>
      <c r="B25" s="1" t="s">
        <v>12</v>
      </c>
      <c r="C25" s="4">
        <f ca="1">SUMIF('Example Dept A'!A:C,A:A,'Example Dept A'!C:C)</f>
        <v>0</v>
      </c>
      <c r="D25" s="4">
        <f ca="1">SUMIF('Example Dept B'!A:C,A:A,'Example Dept B'!C:C)</f>
        <v>0</v>
      </c>
      <c r="E25" s="9">
        <f t="shared" ca="1" si="0"/>
        <v>0</v>
      </c>
    </row>
    <row r="26" spans="1:5" x14ac:dyDescent="0.25">
      <c r="A26" s="1">
        <v>7722030</v>
      </c>
      <c r="B26" s="1" t="s">
        <v>13</v>
      </c>
      <c r="C26" s="4">
        <f ca="1">SUMIF('Example Dept A'!A:C,A:A,'Example Dept A'!C:C)</f>
        <v>2426.29</v>
      </c>
      <c r="D26" s="4">
        <f ca="1">SUMIF('Example Dept B'!A:C,A:A,'Example Dept B'!C:C)</f>
        <v>2900</v>
      </c>
      <c r="E26" s="9">
        <f t="shared" ca="1" si="0"/>
        <v>5326.29</v>
      </c>
    </row>
    <row r="27" spans="1:5" x14ac:dyDescent="0.25">
      <c r="A27" s="1">
        <v>7721190</v>
      </c>
      <c r="B27" s="1" t="s">
        <v>14</v>
      </c>
      <c r="C27" s="4">
        <f ca="1">SUMIF('Example Dept A'!A:C,A:A,'Example Dept A'!C:C)</f>
        <v>23369.69</v>
      </c>
      <c r="D27" s="4">
        <f ca="1">SUMIF('Example Dept B'!A:C,A:A,'Example Dept B'!C:C)</f>
        <v>7899</v>
      </c>
      <c r="E27" s="9">
        <f t="shared" ca="1" si="0"/>
        <v>31268.69</v>
      </c>
    </row>
    <row r="28" spans="1:5" x14ac:dyDescent="0.25">
      <c r="A28" s="1">
        <v>7111890</v>
      </c>
      <c r="B28" s="1" t="s">
        <v>15</v>
      </c>
      <c r="C28" s="4">
        <f ca="1">SUMIF('Example Dept A'!A:C,A:A,'Example Dept A'!C:C)</f>
        <v>0</v>
      </c>
      <c r="D28" s="4">
        <f ca="1">SUMIF('Example Dept B'!A:C,A:A,'Example Dept B'!C:C)</f>
        <v>265</v>
      </c>
      <c r="E28" s="9">
        <f t="shared" ca="1" si="0"/>
        <v>265</v>
      </c>
    </row>
    <row r="29" spans="1:5" x14ac:dyDescent="0.25">
      <c r="A29" s="1">
        <v>7739970</v>
      </c>
      <c r="B29" s="1" t="s">
        <v>16</v>
      </c>
      <c r="C29" s="4">
        <f ca="1">SUMIF('Example Dept A'!A:C,A:A,'Example Dept A'!C:C)</f>
        <v>2061.92</v>
      </c>
      <c r="D29" s="4">
        <f ca="1">SUMIF('Example Dept B'!A:C,A:A,'Example Dept B'!C:C)</f>
        <v>1199</v>
      </c>
      <c r="E29" s="9">
        <f t="shared" ca="1" si="0"/>
        <v>3260.92</v>
      </c>
    </row>
    <row r="30" spans="1:5" x14ac:dyDescent="0.25">
      <c r="A30" s="1">
        <v>7119980</v>
      </c>
      <c r="B30" s="1" t="s">
        <v>17</v>
      </c>
      <c r="C30" s="4">
        <f ca="1">SUMIF('Example Dept A'!A:C,A:A,'Example Dept A'!C:C)</f>
        <v>656.17</v>
      </c>
      <c r="D30" s="4">
        <f ca="1">SUMIF('Example Dept B'!A:C,A:A,'Example Dept B'!C:C)</f>
        <v>0</v>
      </c>
      <c r="E30" s="9">
        <f t="shared" ca="1" si="0"/>
        <v>656.17</v>
      </c>
    </row>
    <row r="31" spans="1:5" x14ac:dyDescent="0.25">
      <c r="A31" s="1">
        <v>7729980</v>
      </c>
      <c r="B31" s="1" t="s">
        <v>18</v>
      </c>
      <c r="C31" s="4">
        <f ca="1">SUMIF('Example Dept A'!A:C,A:A,'Example Dept A'!C:C)</f>
        <v>471</v>
      </c>
      <c r="D31" s="4">
        <f ca="1">SUMIF('Example Dept B'!A:C,A:A,'Example Dept B'!C:C)</f>
        <v>8558.5</v>
      </c>
      <c r="E31" s="9">
        <f t="shared" ca="1" si="0"/>
        <v>9029.5</v>
      </c>
    </row>
    <row r="32" spans="1:5" x14ac:dyDescent="0.25">
      <c r="A32" s="1">
        <v>7729990</v>
      </c>
      <c r="B32" s="1" t="s">
        <v>19</v>
      </c>
      <c r="C32" s="4">
        <f ca="1">SUMIF('Example Dept A'!A:C,A:A,'Example Dept A'!C:C)</f>
        <v>0</v>
      </c>
      <c r="D32" s="4">
        <f ca="1">SUMIF('Example Dept B'!A:C,A:A,'Example Dept B'!C:C)</f>
        <v>0</v>
      </c>
      <c r="E32" s="9">
        <f t="shared" ca="1" si="0"/>
        <v>0</v>
      </c>
    </row>
    <row r="33" spans="1:5" x14ac:dyDescent="0.25">
      <c r="A33" s="1">
        <v>7739990</v>
      </c>
      <c r="B33" s="1" t="s">
        <v>20</v>
      </c>
      <c r="C33" s="4">
        <f ca="1">SUMIF('Example Dept A'!A:C,A:A,'Example Dept A'!C:C)</f>
        <v>18796.84</v>
      </c>
      <c r="D33" s="4">
        <f ca="1">SUMIF('Example Dept B'!A:C,A:A,'Example Dept B'!C:C)</f>
        <v>3365.8</v>
      </c>
      <c r="E33" s="9">
        <f t="shared" ca="1" si="0"/>
        <v>22162.639999999999</v>
      </c>
    </row>
    <row r="34" spans="1:5" x14ac:dyDescent="0.25">
      <c r="A34" s="1">
        <v>7739999</v>
      </c>
      <c r="B34" s="1" t="s">
        <v>21</v>
      </c>
      <c r="C34" s="4">
        <f ca="1">SUMIF('Example Dept A'!A:C,A:A,'Example Dept A'!C:C)</f>
        <v>1820</v>
      </c>
      <c r="D34" s="4">
        <f ca="1">SUMIF('Example Dept B'!A:C,A:A,'Example Dept B'!C:C)</f>
        <v>500</v>
      </c>
      <c r="E34" s="9">
        <f t="shared" ca="1" si="0"/>
        <v>2320</v>
      </c>
    </row>
    <row r="35" spans="1:5" x14ac:dyDescent="0.25">
      <c r="A35" s="1"/>
      <c r="B35" s="1"/>
      <c r="C35" s="4">
        <f ca="1">SUMIF('Example Dept A'!A:C,A:A,'Example Dept A'!C:C)</f>
        <v>0</v>
      </c>
      <c r="D35" s="4">
        <f ca="1">SUMIF('Example Dept B'!A:C,A:A,'Example Dept B'!C:C)</f>
        <v>0</v>
      </c>
      <c r="E35" s="9">
        <f t="shared" ca="1" si="0"/>
        <v>0</v>
      </c>
    </row>
    <row r="36" spans="1:5" x14ac:dyDescent="0.25">
      <c r="A36" s="1">
        <v>7999999</v>
      </c>
      <c r="B36" s="2" t="s">
        <v>22</v>
      </c>
      <c r="C36" s="4">
        <f ca="1">SUMIF('Example Dept A'!A:C,A:A,'Example Dept A'!C:C)</f>
        <v>178099.68000000002</v>
      </c>
      <c r="D36" s="4">
        <f ca="1">SUMIF('Example Dept B'!A:C,A:A,'Example Dept B'!C:C)</f>
        <v>37747.300000000003</v>
      </c>
      <c r="E36" s="9">
        <f t="shared" ca="1" si="0"/>
        <v>215846.98000000004</v>
      </c>
    </row>
    <row r="37" spans="1:5" x14ac:dyDescent="0.25">
      <c r="C37" s="4">
        <f ca="1">SUMIF('Example Dept A'!A:C,A:A,'Example Dept A'!C:C)</f>
        <v>0</v>
      </c>
      <c r="D37" s="4">
        <f ca="1">SUMIF('Example Dept B'!A:C,A:A,'Example Dept B'!C:C)</f>
        <v>0</v>
      </c>
      <c r="E37" s="9">
        <f t="shared" ca="1" si="0"/>
        <v>0</v>
      </c>
    </row>
    <row r="38" spans="1:5" ht="15.75" thickBot="1" x14ac:dyDescent="0.3">
      <c r="A38" s="1">
        <v>9999999</v>
      </c>
      <c r="B38" s="1" t="s">
        <v>35</v>
      </c>
      <c r="C38" s="12">
        <f ca="1">SUMIF('Example Dept A'!A:C,A:A,'Example Dept A'!C:C)</f>
        <v>11588.439999999973</v>
      </c>
      <c r="D38" s="12">
        <f ca="1">SUMIF('Example Dept B'!A:C,A:A,'Example Dept B'!C:C)</f>
        <v>7752.6999999999971</v>
      </c>
      <c r="E38" s="13">
        <f t="shared" ca="1" si="0"/>
        <v>19341.13999999997</v>
      </c>
    </row>
    <row r="39" spans="1:5" ht="15.75" thickTop="1" x14ac:dyDescent="0.25">
      <c r="C39" s="7"/>
    </row>
  </sheetData>
  <pageMargins left="0.7" right="0.7" top="0.75" bottom="0.75" header="0.3" footer="0.3"/>
  <pageSetup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1:H37"/>
  <sheetViews>
    <sheetView workbookViewId="0">
      <selection sqref="A1:A3"/>
    </sheetView>
  </sheetViews>
  <sheetFormatPr defaultRowHeight="15" x14ac:dyDescent="0.25"/>
  <cols>
    <col min="1" max="1" width="15.28515625" customWidth="1"/>
    <col min="2" max="2" width="40.42578125" bestFit="1" customWidth="1"/>
    <col min="3" max="3" width="20.85546875" bestFit="1" customWidth="1"/>
    <col min="4" max="4" width="15.85546875" bestFit="1" customWidth="1"/>
    <col min="7" max="7" width="9.140625" customWidth="1"/>
  </cols>
  <sheetData>
    <row r="1" spans="1:8" ht="15" customHeight="1" x14ac:dyDescent="0.25">
      <c r="A1" s="1" t="s">
        <v>43</v>
      </c>
      <c r="C1" s="4"/>
      <c r="D1" s="4"/>
      <c r="E1" s="4"/>
    </row>
    <row r="2" spans="1:8" ht="15" customHeight="1" x14ac:dyDescent="0.25">
      <c r="A2" s="1" t="s">
        <v>0</v>
      </c>
      <c r="C2" s="55" t="s">
        <v>27</v>
      </c>
      <c r="D2" s="56"/>
      <c r="E2" s="4"/>
    </row>
    <row r="3" spans="1:8" s="4" customFormat="1" ht="15" customHeight="1" x14ac:dyDescent="0.25">
      <c r="A3" s="1" t="s">
        <v>44</v>
      </c>
      <c r="B3" s="1"/>
      <c r="C3" s="57" t="s">
        <v>23</v>
      </c>
      <c r="D3" s="58"/>
      <c r="G3" s="1"/>
      <c r="H3"/>
    </row>
    <row r="4" spans="1:8" s="4" customFormat="1" x14ac:dyDescent="0.25">
      <c r="C4" s="59" t="s">
        <v>34</v>
      </c>
      <c r="D4" s="60"/>
      <c r="G4" s="1"/>
      <c r="H4"/>
    </row>
    <row r="5" spans="1:8" s="4" customFormat="1" x14ac:dyDescent="0.25">
      <c r="D5"/>
      <c r="G5" s="1"/>
      <c r="H5"/>
    </row>
    <row r="6" spans="1:8" s="4" customFormat="1" x14ac:dyDescent="0.25">
      <c r="A6" s="25">
        <v>6750000</v>
      </c>
      <c r="B6" s="2" t="s">
        <v>1</v>
      </c>
      <c r="C6" s="4">
        <v>1989235</v>
      </c>
      <c r="D6" t="s">
        <v>26</v>
      </c>
      <c r="G6" s="1"/>
      <c r="H6"/>
    </row>
    <row r="7" spans="1:8" s="4" customFormat="1" x14ac:dyDescent="0.25">
      <c r="B7"/>
      <c r="G7" s="1"/>
    </row>
    <row r="8" spans="1:8" s="4" customFormat="1" x14ac:dyDescent="0.25">
      <c r="A8" s="1">
        <v>6751199</v>
      </c>
      <c r="B8" s="1" t="s">
        <v>2</v>
      </c>
      <c r="C8" s="3">
        <v>489488.17</v>
      </c>
      <c r="D8" t="s">
        <v>26</v>
      </c>
    </row>
    <row r="9" spans="1:8" s="4" customFormat="1" x14ac:dyDescent="0.25"/>
    <row r="10" spans="1:8" x14ac:dyDescent="0.25">
      <c r="A10" s="1">
        <v>6751199</v>
      </c>
      <c r="B10" s="1" t="s">
        <v>25</v>
      </c>
      <c r="C10" s="3">
        <v>489488.17</v>
      </c>
      <c r="D10" t="s">
        <v>26</v>
      </c>
    </row>
    <row r="11" spans="1:8" x14ac:dyDescent="0.25">
      <c r="B11" s="2"/>
      <c r="C11" s="3">
        <v>0</v>
      </c>
    </row>
    <row r="12" spans="1:8" x14ac:dyDescent="0.25">
      <c r="A12" s="1">
        <v>6761199</v>
      </c>
      <c r="B12" s="1" t="s">
        <v>3</v>
      </c>
      <c r="C12" s="3">
        <v>299800.05</v>
      </c>
      <c r="D12" t="s">
        <v>26</v>
      </c>
    </row>
    <row r="13" spans="1:8" x14ac:dyDescent="0.25">
      <c r="B13" t="s">
        <v>4</v>
      </c>
      <c r="C13" s="3">
        <f>C10-C12</f>
        <v>189688.12</v>
      </c>
      <c r="D13" t="s">
        <v>26</v>
      </c>
    </row>
    <row r="14" spans="1:8" x14ac:dyDescent="0.25">
      <c r="C14" s="3">
        <v>0</v>
      </c>
    </row>
    <row r="15" spans="1:8" x14ac:dyDescent="0.25">
      <c r="B15" s="2" t="s">
        <v>5</v>
      </c>
      <c r="C15" s="3">
        <v>0</v>
      </c>
    </row>
    <row r="16" spans="1:8" x14ac:dyDescent="0.25">
      <c r="C16" s="3">
        <v>0</v>
      </c>
    </row>
    <row r="17" spans="1:4" x14ac:dyDescent="0.25">
      <c r="A17" s="1">
        <v>7709000</v>
      </c>
      <c r="B17" s="1" t="s">
        <v>6</v>
      </c>
      <c r="C17" s="3">
        <v>0</v>
      </c>
    </row>
    <row r="18" spans="1:4" x14ac:dyDescent="0.25">
      <c r="A18" s="1">
        <v>7711000</v>
      </c>
      <c r="B18" s="1" t="s">
        <v>7</v>
      </c>
      <c r="C18" s="3">
        <v>89652.13</v>
      </c>
      <c r="D18" t="s">
        <v>26</v>
      </c>
    </row>
    <row r="19" spans="1:4" x14ac:dyDescent="0.25">
      <c r="A19" s="1">
        <v>7715000</v>
      </c>
      <c r="B19" s="1" t="s">
        <v>8</v>
      </c>
      <c r="C19" s="3">
        <v>28051.22</v>
      </c>
      <c r="D19" t="s">
        <v>26</v>
      </c>
    </row>
    <row r="20" spans="1:4" x14ac:dyDescent="0.25">
      <c r="A20" s="1">
        <v>7690080</v>
      </c>
      <c r="B20" s="1" t="s">
        <v>9</v>
      </c>
      <c r="C20" s="3">
        <v>2276.33</v>
      </c>
      <c r="D20" t="s">
        <v>26</v>
      </c>
    </row>
    <row r="21" spans="1:4" x14ac:dyDescent="0.25">
      <c r="A21" s="1">
        <v>7690090</v>
      </c>
      <c r="B21" s="1" t="s">
        <v>10</v>
      </c>
      <c r="C21" s="3">
        <v>0</v>
      </c>
    </row>
    <row r="22" spans="1:4" x14ac:dyDescent="0.25">
      <c r="A22" s="1">
        <v>7119010</v>
      </c>
      <c r="B22" s="1" t="s">
        <v>11</v>
      </c>
      <c r="C22" s="3">
        <v>8518.09</v>
      </c>
      <c r="D22" t="s">
        <v>26</v>
      </c>
    </row>
    <row r="23" spans="1:4" x14ac:dyDescent="0.25">
      <c r="A23" s="1">
        <v>7119020</v>
      </c>
      <c r="B23" s="1" t="s">
        <v>12</v>
      </c>
      <c r="C23" s="3">
        <v>0</v>
      </c>
    </row>
    <row r="24" spans="1:4" x14ac:dyDescent="0.25">
      <c r="A24" s="1">
        <v>7722030</v>
      </c>
      <c r="B24" s="1" t="s">
        <v>13</v>
      </c>
      <c r="C24" s="3">
        <v>2426.29</v>
      </c>
      <c r="D24" t="s">
        <v>26</v>
      </c>
    </row>
    <row r="25" spans="1:4" x14ac:dyDescent="0.25">
      <c r="A25" s="1">
        <v>7721190</v>
      </c>
      <c r="B25" s="1" t="s">
        <v>14</v>
      </c>
      <c r="C25" s="3">
        <v>23369.69</v>
      </c>
      <c r="D25" t="s">
        <v>26</v>
      </c>
    </row>
    <row r="26" spans="1:4" x14ac:dyDescent="0.25">
      <c r="A26" s="1">
        <v>7111890</v>
      </c>
      <c r="B26" s="1" t="s">
        <v>15</v>
      </c>
      <c r="C26" s="3">
        <v>0</v>
      </c>
    </row>
    <row r="27" spans="1:4" x14ac:dyDescent="0.25">
      <c r="A27" s="1">
        <v>7739970</v>
      </c>
      <c r="B27" s="1" t="s">
        <v>16</v>
      </c>
      <c r="C27" s="3">
        <v>2061.92</v>
      </c>
      <c r="D27" t="s">
        <v>26</v>
      </c>
    </row>
    <row r="28" spans="1:4" x14ac:dyDescent="0.25">
      <c r="A28" s="1">
        <v>7119980</v>
      </c>
      <c r="B28" s="1" t="s">
        <v>17</v>
      </c>
      <c r="C28" s="3">
        <v>656.17</v>
      </c>
      <c r="D28" t="s">
        <v>26</v>
      </c>
    </row>
    <row r="29" spans="1:4" x14ac:dyDescent="0.25">
      <c r="A29" s="1">
        <v>7729980</v>
      </c>
      <c r="B29" s="1" t="s">
        <v>18</v>
      </c>
      <c r="C29" s="3">
        <v>471</v>
      </c>
      <c r="D29" t="s">
        <v>26</v>
      </c>
    </row>
    <row r="30" spans="1:4" x14ac:dyDescent="0.25">
      <c r="A30" s="1">
        <v>7729990</v>
      </c>
      <c r="B30" s="1" t="s">
        <v>19</v>
      </c>
      <c r="C30" s="3">
        <v>0</v>
      </c>
    </row>
    <row r="31" spans="1:4" x14ac:dyDescent="0.25">
      <c r="A31" s="1">
        <v>7739990</v>
      </c>
      <c r="B31" s="1" t="s">
        <v>20</v>
      </c>
      <c r="C31" s="3">
        <v>18796.84</v>
      </c>
      <c r="D31" t="s">
        <v>26</v>
      </c>
    </row>
    <row r="32" spans="1:4" x14ac:dyDescent="0.25">
      <c r="A32" s="1">
        <v>7739999</v>
      </c>
      <c r="B32" s="1" t="s">
        <v>21</v>
      </c>
      <c r="C32" s="3">
        <v>1820</v>
      </c>
      <c r="D32" t="s">
        <v>26</v>
      </c>
    </row>
    <row r="33" spans="1:3" x14ac:dyDescent="0.25">
      <c r="A33" s="1"/>
      <c r="B33" s="1"/>
      <c r="C33" s="3">
        <v>0</v>
      </c>
    </row>
    <row r="34" spans="1:3" x14ac:dyDescent="0.25">
      <c r="A34" s="1">
        <v>7999999</v>
      </c>
      <c r="B34" s="2" t="s">
        <v>22</v>
      </c>
      <c r="C34" s="3">
        <f>SUM(C17:C32)</f>
        <v>178099.68000000002</v>
      </c>
    </row>
    <row r="35" spans="1:3" x14ac:dyDescent="0.25">
      <c r="C35" s="3"/>
    </row>
    <row r="36" spans="1:3" ht="15.75" thickBot="1" x14ac:dyDescent="0.3">
      <c r="A36" s="1">
        <v>9999999</v>
      </c>
      <c r="B36" s="1" t="s">
        <v>35</v>
      </c>
      <c r="C36" s="14">
        <f>C13-C34</f>
        <v>11588.439999999973</v>
      </c>
    </row>
    <row r="37" spans="1:3" ht="15.75" thickTop="1" x14ac:dyDescent="0.25"/>
  </sheetData>
  <mergeCells count="3">
    <mergeCell ref="C2:D2"/>
    <mergeCell ref="C3:D3"/>
    <mergeCell ref="C4:D4"/>
  </mergeCells>
  <pageMargins left="0.7" right="0.7" top="0.75" bottom="0.75" header="0.3" footer="0.3"/>
  <pageSetup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  <pageSetUpPr fitToPage="1"/>
  </sheetPr>
  <dimension ref="A1:E37"/>
  <sheetViews>
    <sheetView workbookViewId="0">
      <selection activeCell="J18" sqref="J18"/>
    </sheetView>
  </sheetViews>
  <sheetFormatPr defaultRowHeight="15" x14ac:dyDescent="0.25"/>
  <cols>
    <col min="1" max="1" width="14.5703125" bestFit="1" customWidth="1"/>
    <col min="2" max="2" width="40.42578125" bestFit="1" customWidth="1"/>
    <col min="3" max="3" width="17.42578125" style="4" bestFit="1" customWidth="1"/>
    <col min="4" max="4" width="15.85546875" bestFit="1" customWidth="1"/>
  </cols>
  <sheetData>
    <row r="1" spans="1:5" x14ac:dyDescent="0.25">
      <c r="A1" s="1" t="s">
        <v>43</v>
      </c>
      <c r="D1" s="4"/>
      <c r="E1" s="4"/>
    </row>
    <row r="2" spans="1:5" x14ac:dyDescent="0.25">
      <c r="A2" s="1" t="s">
        <v>0</v>
      </c>
      <c r="C2" s="55" t="s">
        <v>27</v>
      </c>
      <c r="D2" s="56"/>
      <c r="E2" s="4"/>
    </row>
    <row r="3" spans="1:5" x14ac:dyDescent="0.25">
      <c r="A3" s="1" t="s">
        <v>44</v>
      </c>
      <c r="B3" s="1"/>
      <c r="C3" s="57" t="s">
        <v>28</v>
      </c>
      <c r="D3" s="58"/>
      <c r="E3" s="4"/>
    </row>
    <row r="4" spans="1:5" x14ac:dyDescent="0.25">
      <c r="C4" s="59" t="s">
        <v>34</v>
      </c>
      <c r="D4" s="60"/>
    </row>
    <row r="6" spans="1:5" x14ac:dyDescent="0.25">
      <c r="A6" s="25">
        <v>6750000</v>
      </c>
      <c r="B6" s="2" t="s">
        <v>1</v>
      </c>
      <c r="C6" s="4">
        <v>202050.11</v>
      </c>
      <c r="D6" t="s">
        <v>26</v>
      </c>
    </row>
    <row r="8" spans="1:5" x14ac:dyDescent="0.25">
      <c r="A8" s="1">
        <v>6751199</v>
      </c>
      <c r="B8" s="1" t="s">
        <v>2</v>
      </c>
      <c r="C8" s="4">
        <v>45500</v>
      </c>
      <c r="D8" t="s">
        <v>26</v>
      </c>
    </row>
    <row r="10" spans="1:5" x14ac:dyDescent="0.25">
      <c r="A10" s="1">
        <v>6751199</v>
      </c>
      <c r="B10" s="1" t="s">
        <v>25</v>
      </c>
      <c r="C10" s="4">
        <v>45500</v>
      </c>
      <c r="D10" t="s">
        <v>26</v>
      </c>
    </row>
    <row r="11" spans="1:5" x14ac:dyDescent="0.25">
      <c r="B11" s="2"/>
    </row>
    <row r="12" spans="1:5" x14ac:dyDescent="0.25">
      <c r="A12" s="1">
        <v>6761199</v>
      </c>
      <c r="B12" s="1" t="s">
        <v>3</v>
      </c>
    </row>
    <row r="13" spans="1:5" x14ac:dyDescent="0.25">
      <c r="B13" t="s">
        <v>4</v>
      </c>
    </row>
    <row r="15" spans="1:5" x14ac:dyDescent="0.25">
      <c r="B15" s="2" t="s">
        <v>5</v>
      </c>
    </row>
    <row r="17" spans="1:4" x14ac:dyDescent="0.25">
      <c r="A17" s="1">
        <v>7709000</v>
      </c>
      <c r="B17" s="1" t="s">
        <v>6</v>
      </c>
    </row>
    <row r="18" spans="1:4" x14ac:dyDescent="0.25">
      <c r="A18" s="1">
        <v>7711000</v>
      </c>
      <c r="B18" s="1" t="s">
        <v>7</v>
      </c>
    </row>
    <row r="19" spans="1:4" x14ac:dyDescent="0.25">
      <c r="A19" s="1">
        <v>7715000</v>
      </c>
      <c r="B19" s="1" t="s">
        <v>8</v>
      </c>
    </row>
    <row r="20" spans="1:4" x14ac:dyDescent="0.25">
      <c r="A20" s="1">
        <v>7690080</v>
      </c>
      <c r="B20" s="1" t="s">
        <v>9</v>
      </c>
      <c r="C20" s="4">
        <v>11560</v>
      </c>
      <c r="D20" t="s">
        <v>26</v>
      </c>
    </row>
    <row r="21" spans="1:4" x14ac:dyDescent="0.25">
      <c r="A21" s="1">
        <v>7690090</v>
      </c>
      <c r="B21" s="1" t="s">
        <v>10</v>
      </c>
    </row>
    <row r="22" spans="1:4" x14ac:dyDescent="0.25">
      <c r="A22" s="1">
        <v>7119010</v>
      </c>
      <c r="B22" s="1" t="s">
        <v>11</v>
      </c>
      <c r="C22" s="4">
        <v>1500</v>
      </c>
      <c r="D22" t="s">
        <v>26</v>
      </c>
    </row>
    <row r="23" spans="1:4" x14ac:dyDescent="0.25">
      <c r="A23" s="1">
        <v>7119020</v>
      </c>
      <c r="B23" s="1" t="s">
        <v>12</v>
      </c>
    </row>
    <row r="24" spans="1:4" x14ac:dyDescent="0.25">
      <c r="A24" s="1">
        <v>7722030</v>
      </c>
      <c r="B24" s="1" t="s">
        <v>13</v>
      </c>
      <c r="C24" s="4">
        <v>2900</v>
      </c>
      <c r="D24" t="s">
        <v>26</v>
      </c>
    </row>
    <row r="25" spans="1:4" x14ac:dyDescent="0.25">
      <c r="A25" s="1">
        <v>7721190</v>
      </c>
      <c r="B25" s="1" t="s">
        <v>14</v>
      </c>
      <c r="C25" s="4">
        <v>7899</v>
      </c>
      <c r="D25" t="s">
        <v>26</v>
      </c>
    </row>
    <row r="26" spans="1:4" x14ac:dyDescent="0.25">
      <c r="A26" s="1">
        <v>7111890</v>
      </c>
      <c r="B26" s="1" t="s">
        <v>15</v>
      </c>
      <c r="C26" s="4">
        <v>265</v>
      </c>
      <c r="D26" t="s">
        <v>26</v>
      </c>
    </row>
    <row r="27" spans="1:4" x14ac:dyDescent="0.25">
      <c r="A27" s="1">
        <v>7739970</v>
      </c>
      <c r="B27" s="1" t="s">
        <v>16</v>
      </c>
      <c r="C27" s="4">
        <v>1199</v>
      </c>
      <c r="D27" t="s">
        <v>26</v>
      </c>
    </row>
    <row r="28" spans="1:4" x14ac:dyDescent="0.25">
      <c r="A28" s="1">
        <v>7119980</v>
      </c>
      <c r="B28" s="1" t="s">
        <v>17</v>
      </c>
    </row>
    <row r="29" spans="1:4" x14ac:dyDescent="0.25">
      <c r="A29" s="1">
        <v>7729980</v>
      </c>
      <c r="B29" s="1" t="s">
        <v>18</v>
      </c>
      <c r="C29" s="4">
        <v>8558.5</v>
      </c>
      <c r="D29" t="s">
        <v>26</v>
      </c>
    </row>
    <row r="30" spans="1:4" x14ac:dyDescent="0.25">
      <c r="A30" s="1">
        <v>7729990</v>
      </c>
      <c r="B30" s="1" t="s">
        <v>19</v>
      </c>
    </row>
    <row r="31" spans="1:4" x14ac:dyDescent="0.25">
      <c r="A31" s="1">
        <v>7739990</v>
      </c>
      <c r="B31" s="1" t="s">
        <v>20</v>
      </c>
      <c r="C31" s="4">
        <v>3365.8</v>
      </c>
      <c r="D31" t="s">
        <v>26</v>
      </c>
    </row>
    <row r="32" spans="1:4" x14ac:dyDescent="0.25">
      <c r="A32" s="1">
        <v>7739999</v>
      </c>
      <c r="B32" s="1" t="s">
        <v>21</v>
      </c>
      <c r="C32" s="4">
        <v>500</v>
      </c>
      <c r="D32" t="s">
        <v>26</v>
      </c>
    </row>
    <row r="33" spans="1:3" x14ac:dyDescent="0.25">
      <c r="A33" s="1"/>
      <c r="B33" s="1"/>
    </row>
    <row r="34" spans="1:3" x14ac:dyDescent="0.25">
      <c r="A34" s="1">
        <v>7999999</v>
      </c>
      <c r="B34" s="2" t="s">
        <v>22</v>
      </c>
      <c r="C34" s="4">
        <f>SUM(C17:C32)</f>
        <v>37747.300000000003</v>
      </c>
    </row>
    <row r="36" spans="1:3" ht="15.75" thickBot="1" x14ac:dyDescent="0.3">
      <c r="A36" s="1">
        <v>9999999</v>
      </c>
      <c r="B36" s="1" t="s">
        <v>35</v>
      </c>
      <c r="C36" s="12">
        <f>C10-C12-C34</f>
        <v>7752.6999999999971</v>
      </c>
    </row>
    <row r="37" spans="1:3" ht="15.75" thickTop="1" x14ac:dyDescent="0.25"/>
  </sheetData>
  <mergeCells count="3">
    <mergeCell ref="C2:D2"/>
    <mergeCell ref="C3:D3"/>
    <mergeCell ref="C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Total</vt:lpstr>
      <vt:lpstr>Department A</vt:lpstr>
      <vt:lpstr>Department B</vt:lpstr>
      <vt:lpstr>Example Total</vt:lpstr>
      <vt:lpstr>Example Dept A</vt:lpstr>
      <vt:lpstr>Example Dept B</vt:lpstr>
      <vt:lpstr>'Department A'!Print_Area</vt:lpstr>
      <vt:lpstr>'Department B'!Print_Area</vt:lpstr>
      <vt:lpstr>'Example Dept A'!Print_Area</vt:lpstr>
      <vt:lpstr>'Example Dept B'!Print_Area</vt:lpstr>
      <vt:lpstr>'Example Total'!Print_Area</vt:lpstr>
      <vt:lpstr>Total!Print_Area</vt:lpstr>
    </vt:vector>
  </TitlesOfParts>
  <Company>FIU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Ciro Castro</dc:creator>
  <cp:lastModifiedBy>Edgar Salazar</cp:lastModifiedBy>
  <cp:lastPrinted>2015-09-01T19:40:14Z</cp:lastPrinted>
  <dcterms:created xsi:type="dcterms:W3CDTF">2009-04-02T16:10:13Z</dcterms:created>
  <dcterms:modified xsi:type="dcterms:W3CDTF">2023-09-01T19:48:08Z</dcterms:modified>
</cp:coreProperties>
</file>